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G:\IS\HFAS\Projects\0123-00 District Reports\DistRep2018\Rochdale\Report\"/>
    </mc:Choice>
  </mc:AlternateContent>
  <xr:revisionPtr revIDLastSave="0" documentId="8_{48AD5193-52F1-4C39-8C8E-40EB8DFFCC3C}" xr6:coauthVersionLast="44" xr6:coauthVersionMax="44" xr10:uidLastSave="{00000000-0000-0000-0000-000000000000}"/>
  <bookViews>
    <workbookView xWindow="-120" yWindow="-120" windowWidth="19440" windowHeight="15000" xr2:uid="{C4C279BB-0FE1-44CB-A888-BB24BC455313}"/>
  </bookViews>
  <sheets>
    <sheet name="Key Centre Notes" sheetId="1" r:id="rId1"/>
    <sheet name="Key Centre Map" sheetId="2" r:id="rId2"/>
    <sheet name="Table 17 Key Centre Surveys AM" sheetId="3" r:id="rId3"/>
    <sheet name="Table 18 Key Centre Surveys OP" sheetId="4" r:id="rId4"/>
    <sheet name="Table 19 Key Centre Surveys PM" sheetId="5" r:id="rId5"/>
    <sheet name="Table 20 Roc KC Traffic" sheetId="6" r:id="rId6"/>
    <sheet name="Tables 21 &amp; 22 KC Car Occupancy" sheetId="7" r:id="rId7"/>
    <sheet name="Table 23 Rail to KC" sheetId="8" r:id="rId8"/>
    <sheet name="Table 24 ML to KC" sheetId="9" r:id="rId9"/>
    <sheet name="Table 25 Walk to KC" sheetId="10" r:id="rId10"/>
    <sheet name="Table 26 KC Car&amp;Non-carTrips " sheetId="11" r:id="rId11"/>
  </sheets>
  <externalReferences>
    <externalReference r:id="rId12"/>
    <externalReference r:id="rId13"/>
    <externalReference r:id="rId14"/>
    <externalReference r:id="rId15"/>
  </externalReferences>
  <definedNames>
    <definedName name="_Toc174354940" localSheetId="0">'Key Centre Notes'!#REF!</definedName>
    <definedName name="_Toc243370739" localSheetId="10">'Table 26 KC Car&amp;Non-carTrips '!#REF!</definedName>
    <definedName name="_Toc243370749" localSheetId="5">'Table 20 Roc KC Traffic'!#REF!</definedName>
    <definedName name="a">'[2]Lookup tables'!$A$3:$B$156</definedName>
    <definedName name="b">'[2]Lookup tables'!$C$3:$D$15</definedName>
    <definedName name="CORRIDOR_NAME">'[3]Lookup tables'!$C$3:$D$15</definedName>
    <definedName name="corridor_names">'[4]Lookup tables'!$C$3:$D$19</definedName>
    <definedName name="d">'[2]Lookup tables'!$P$3:$Q$8</definedName>
    <definedName name="day_names">'[4]Lookup tables'!$M$3:$N$9</definedName>
    <definedName name="direction_names">'[4]Lookup tables'!$P$3:$Q$8</definedName>
    <definedName name="e">'[2]Lookup tables'!$M$3:$N$9</definedName>
    <definedName name="f">'[2]Lookup tables'!$P$13:$Q$19</definedName>
    <definedName name="Period" localSheetId="3">#REF!</definedName>
    <definedName name="Period" localSheetId="4">#REF!</definedName>
    <definedName name="Period">#REF!</definedName>
    <definedName name="_xlnm.Print_Area" localSheetId="1">'Key Centre Map'!$A$1:$N$74</definedName>
    <definedName name="_xlnm.Print_Area" localSheetId="0">'Key Centre Notes'!$A$1:$K$43</definedName>
    <definedName name="_xlnm.Print_Area" localSheetId="2">'Table 17 Key Centre Surveys AM'!$A$1:$O$35</definedName>
    <definedName name="_xlnm.Print_Area" localSheetId="3">'Table 18 Key Centre Surveys OP'!$A$1:$O$33</definedName>
    <definedName name="_xlnm.Print_Area" localSheetId="4">'Table 19 Key Centre Surveys PM'!$A$1:$O$33</definedName>
    <definedName name="_xlnm.Print_Area" localSheetId="5">'Table 20 Roc KC Traffic'!$A$1:$S$59</definedName>
    <definedName name="_xlnm.Print_Area" localSheetId="7">'Table 23 Rail to KC'!$A$1:$I$49</definedName>
    <definedName name="_xlnm.Print_Area" localSheetId="8">'Table 24 ML to KC'!$A$1:$I$48</definedName>
    <definedName name="_xlnm.Print_Area" localSheetId="9">'Table 25 Walk to KC'!$A$1:$H$51</definedName>
    <definedName name="_xlnm.Print_Area" localSheetId="10">'Table 26 KC Car&amp;Non-carTrips '!$A$1:$AA$62</definedName>
    <definedName name="_xlnm.Print_Area" localSheetId="6">'Tables 21 &amp; 22 KC Car Occupancy'!$A$1:$H$47</definedName>
    <definedName name="station_names">'[4]Lookup tables'!$A$3:$B$242</definedName>
    <definedName name="weather_names">'[4]Lookup tables'!$P$13:$Q$19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60" i="11" l="1"/>
  <c r="G60" i="11"/>
  <c r="E60" i="11"/>
  <c r="D60" i="11"/>
  <c r="C60" i="11"/>
  <c r="K53" i="11"/>
  <c r="J53" i="11"/>
  <c r="I53" i="11"/>
  <c r="I52" i="11"/>
  <c r="K52" i="11" s="1"/>
  <c r="I51" i="11"/>
  <c r="K51" i="11" s="1"/>
  <c r="K50" i="11"/>
  <c r="I50" i="11"/>
  <c r="J50" i="11" s="1"/>
  <c r="K49" i="11"/>
  <c r="J49" i="11"/>
  <c r="I49" i="11"/>
  <c r="I48" i="11"/>
  <c r="K48" i="11" s="1"/>
  <c r="I45" i="11"/>
  <c r="K45" i="11" s="1"/>
  <c r="K42" i="11"/>
  <c r="I42" i="11"/>
  <c r="I60" i="11" s="1"/>
  <c r="H41" i="11"/>
  <c r="G41" i="11"/>
  <c r="E41" i="11"/>
  <c r="D41" i="11"/>
  <c r="C41" i="11"/>
  <c r="I34" i="11"/>
  <c r="K34" i="11" s="1"/>
  <c r="K33" i="11"/>
  <c r="I33" i="11"/>
  <c r="J33" i="11" s="1"/>
  <c r="K32" i="11"/>
  <c r="J32" i="11"/>
  <c r="I32" i="11"/>
  <c r="I31" i="11"/>
  <c r="K31" i="11" s="1"/>
  <c r="I30" i="11"/>
  <c r="K30" i="11" s="1"/>
  <c r="K29" i="11"/>
  <c r="I29" i="11"/>
  <c r="J29" i="11" s="1"/>
  <c r="K26" i="11"/>
  <c r="J26" i="11"/>
  <c r="I26" i="11"/>
  <c r="I23" i="11"/>
  <c r="K23" i="11" s="1"/>
  <c r="H22" i="11"/>
  <c r="G22" i="11"/>
  <c r="E22" i="11"/>
  <c r="D22" i="11"/>
  <c r="C22" i="11"/>
  <c r="K15" i="11"/>
  <c r="J15" i="11"/>
  <c r="I15" i="11"/>
  <c r="I14" i="11"/>
  <c r="K14" i="11" s="1"/>
  <c r="I13" i="11"/>
  <c r="K13" i="11" s="1"/>
  <c r="K12" i="11"/>
  <c r="I12" i="11"/>
  <c r="J12" i="11" s="1"/>
  <c r="K11" i="11"/>
  <c r="J11" i="11"/>
  <c r="I11" i="11"/>
  <c r="I10" i="11"/>
  <c r="K10" i="11" s="1"/>
  <c r="I7" i="11"/>
  <c r="K7" i="11" s="1"/>
  <c r="K4" i="11"/>
  <c r="I4" i="11"/>
  <c r="I22" i="11" s="1"/>
  <c r="D21" i="10"/>
  <c r="C21" i="10"/>
  <c r="B21" i="10"/>
  <c r="D12" i="9"/>
  <c r="C12" i="9"/>
  <c r="B12" i="9"/>
  <c r="D21" i="8"/>
  <c r="C21" i="8"/>
  <c r="B21" i="8"/>
  <c r="I50" i="6"/>
  <c r="H50" i="6"/>
  <c r="G50" i="6"/>
  <c r="F50" i="6"/>
  <c r="E50" i="6"/>
  <c r="D50" i="6"/>
  <c r="C50" i="6"/>
  <c r="I49" i="6"/>
  <c r="I47" i="6"/>
  <c r="I46" i="6"/>
  <c r="I45" i="6"/>
  <c r="I44" i="6"/>
  <c r="I43" i="6"/>
  <c r="I42" i="6"/>
  <c r="I41" i="6"/>
  <c r="I40" i="6"/>
  <c r="I39" i="6"/>
  <c r="I38" i="6"/>
  <c r="I35" i="6"/>
  <c r="I32" i="6"/>
  <c r="I29" i="6"/>
  <c r="I27" i="6"/>
  <c r="Q26" i="6"/>
  <c r="P26" i="6"/>
  <c r="O26" i="6"/>
  <c r="N26" i="6"/>
  <c r="M26" i="6"/>
  <c r="L26" i="6"/>
  <c r="H26" i="6"/>
  <c r="G26" i="6"/>
  <c r="F26" i="6"/>
  <c r="E26" i="6"/>
  <c r="D26" i="6"/>
  <c r="C26" i="6"/>
  <c r="R25" i="6"/>
  <c r="R26" i="6" s="1"/>
  <c r="I25" i="6"/>
  <c r="I26" i="6" s="1"/>
  <c r="R23" i="6"/>
  <c r="I23" i="6"/>
  <c r="R22" i="6"/>
  <c r="I22" i="6"/>
  <c r="R21" i="6"/>
  <c r="I21" i="6"/>
  <c r="R20" i="6"/>
  <c r="I20" i="6"/>
  <c r="R19" i="6"/>
  <c r="I19" i="6"/>
  <c r="R18" i="6"/>
  <c r="I18" i="6"/>
  <c r="R17" i="6"/>
  <c r="I17" i="6"/>
  <c r="R16" i="6"/>
  <c r="I16" i="6"/>
  <c r="R15" i="6"/>
  <c r="I15" i="6"/>
  <c r="R14" i="6"/>
  <c r="I14" i="6"/>
  <c r="R11" i="6"/>
  <c r="I11" i="6"/>
  <c r="R8" i="6"/>
  <c r="I8" i="6"/>
  <c r="R5" i="6"/>
  <c r="I5" i="6"/>
  <c r="R3" i="6"/>
  <c r="I3" i="6"/>
  <c r="N22" i="5"/>
  <c r="M22" i="5"/>
  <c r="L22" i="5"/>
  <c r="K22" i="5"/>
  <c r="J22" i="5"/>
  <c r="I22" i="5"/>
  <c r="G22" i="5"/>
  <c r="F22" i="5"/>
  <c r="E22" i="5"/>
  <c r="D22" i="5"/>
  <c r="C22" i="5"/>
  <c r="O21" i="5"/>
  <c r="O20" i="5"/>
  <c r="O19" i="5"/>
  <c r="O18" i="5"/>
  <c r="O17" i="5"/>
  <c r="O16" i="5"/>
  <c r="O15" i="5"/>
  <c r="O14" i="5"/>
  <c r="O13" i="5"/>
  <c r="O12" i="5"/>
  <c r="O11" i="5"/>
  <c r="O10" i="5"/>
  <c r="O9" i="5"/>
  <c r="O8" i="5"/>
  <c r="O7" i="5"/>
  <c r="O6" i="5"/>
  <c r="O5" i="5"/>
  <c r="O4" i="5"/>
  <c r="O3" i="5"/>
  <c r="O22" i="5" s="1"/>
  <c r="N22" i="4"/>
  <c r="M22" i="4"/>
  <c r="L22" i="4"/>
  <c r="K22" i="4"/>
  <c r="J22" i="4"/>
  <c r="I22" i="4"/>
  <c r="G22" i="4"/>
  <c r="F22" i="4"/>
  <c r="E22" i="4"/>
  <c r="D22" i="4"/>
  <c r="C22" i="4"/>
  <c r="H23" i="4" s="1"/>
  <c r="O21" i="4"/>
  <c r="O20" i="4"/>
  <c r="O19" i="4"/>
  <c r="O18" i="4"/>
  <c r="O17" i="4"/>
  <c r="O16" i="4"/>
  <c r="O15" i="4"/>
  <c r="O14" i="4"/>
  <c r="O13" i="4"/>
  <c r="O12" i="4"/>
  <c r="O11" i="4"/>
  <c r="O10" i="4"/>
  <c r="O9" i="4"/>
  <c r="O8" i="4"/>
  <c r="O7" i="4"/>
  <c r="O6" i="4"/>
  <c r="O5" i="4"/>
  <c r="O22" i="4" s="1"/>
  <c r="O23" i="4" s="1"/>
  <c r="O4" i="4"/>
  <c r="O3" i="4"/>
  <c r="N22" i="3"/>
  <c r="M22" i="3"/>
  <c r="M23" i="3" s="1"/>
  <c r="L22" i="3"/>
  <c r="K22" i="3"/>
  <c r="J22" i="3"/>
  <c r="O22" i="3" s="1"/>
  <c r="O23" i="3" s="1"/>
  <c r="I22" i="3"/>
  <c r="I23" i="3" s="1"/>
  <c r="G22" i="3"/>
  <c r="F22" i="3"/>
  <c r="E22" i="3"/>
  <c r="D22" i="3"/>
  <c r="C22" i="3"/>
  <c r="H23" i="3" s="1"/>
  <c r="O21" i="3"/>
  <c r="O20" i="3"/>
  <c r="O19" i="3"/>
  <c r="O18" i="3"/>
  <c r="O17" i="3"/>
  <c r="O16" i="3"/>
  <c r="O15" i="3"/>
  <c r="O14" i="3"/>
  <c r="O13" i="3"/>
  <c r="O12" i="3"/>
  <c r="O11" i="3"/>
  <c r="O10" i="3"/>
  <c r="O9" i="3"/>
  <c r="O8" i="3"/>
  <c r="O7" i="3"/>
  <c r="O6" i="3"/>
  <c r="O5" i="3"/>
  <c r="O4" i="3"/>
  <c r="O3" i="3"/>
  <c r="K23" i="4" l="1"/>
  <c r="O23" i="5"/>
  <c r="K23" i="5"/>
  <c r="N23" i="5"/>
  <c r="J23" i="5"/>
  <c r="M23" i="5"/>
  <c r="I23" i="5"/>
  <c r="N23" i="3"/>
  <c r="L23" i="4"/>
  <c r="K23" i="3"/>
  <c r="I23" i="4"/>
  <c r="M23" i="4"/>
  <c r="L23" i="3"/>
  <c r="J23" i="4"/>
  <c r="N23" i="4"/>
  <c r="L23" i="5"/>
  <c r="J23" i="3"/>
  <c r="J10" i="11"/>
  <c r="J14" i="11"/>
  <c r="J23" i="11"/>
  <c r="J31" i="11"/>
  <c r="I41" i="11"/>
  <c r="J48" i="11"/>
  <c r="J52" i="11"/>
  <c r="J7" i="11"/>
  <c r="J13" i="11"/>
  <c r="J30" i="11"/>
  <c r="J34" i="11"/>
  <c r="J45" i="11"/>
  <c r="J51" i="11"/>
  <c r="J4" i="11"/>
  <c r="J42" i="11"/>
</calcChain>
</file>

<file path=xl/sharedStrings.xml><?xml version="1.0" encoding="utf-8"?>
<sst xmlns="http://schemas.openxmlformats.org/spreadsheetml/2006/main" count="248" uniqueCount="104">
  <si>
    <t>Key Centre Monitoring</t>
  </si>
  <si>
    <t>Traffic and rail counts were conducted on a cordon around Rochdale in 1997. Subsequently, Rochdale was surveyed on a three yearly cycle (1999, 2002, 2005 and 2008) to monitor progress towards key objectives in the first Greater Manchester Local Transport Plan (GMLTP) and its successor, GMLTP2. Pedestrian surveys were added to the programme in 2002. Since 2008 surveys have been conducted annually in April.</t>
  </si>
  <si>
    <t xml:space="preserve">Tables providing details of road traffic and modal share trends are presented in this report. </t>
  </si>
  <si>
    <t>Before 2009, CPS (Continuous Passenger Sampling) data had been used to estimate bus trips. However this data was not designed to give an accurate picture of bus passengers at a local level and since March 2009, counts of bus passengers crossing the cordon have been conducted. Historical data has been adjusted to be comparable with the most recent surveys.</t>
  </si>
  <si>
    <t>The 'Key Centre Map' worksheet  shows the location of survey sites and the key centre boundary.</t>
  </si>
  <si>
    <t>NB: The key centre surveys for Rochdale were conducted on the 10th May 2019 , having been postponed from the planned date of April 26th to avoid the Easter and May Day holidays. Baillie Street has reopened as a 2-way link (having previously been outbound only) so accordingly Site 85502 (Baillie Street) was restored with an added link count following it's closure during the 2018 surveys due to work on the Riverside Development.</t>
  </si>
  <si>
    <t xml:space="preserve">Table 17 Key Centre Cordon Survey Summary by Site in May 2019 (07:30-09:30) </t>
  </si>
  <si>
    <t>Site No</t>
  </si>
  <si>
    <t>Location</t>
  </si>
  <si>
    <t>Cars</t>
  </si>
  <si>
    <t>LGVs</t>
  </si>
  <si>
    <t>OGVs</t>
  </si>
  <si>
    <t>Buses</t>
  </si>
  <si>
    <t>Motor Cycles</t>
  </si>
  <si>
    <t>Car Occupancy</t>
  </si>
  <si>
    <t>Car Trips</t>
  </si>
  <si>
    <t>Pedal Cycles</t>
  </si>
  <si>
    <t>Bus Trips</t>
  </si>
  <si>
    <t>Walk</t>
  </si>
  <si>
    <t>Rail</t>
  </si>
  <si>
    <t>Metrolink</t>
  </si>
  <si>
    <t>All Trips (excl m/c &amp; goods)</t>
  </si>
  <si>
    <t>U Union Street</t>
  </si>
  <si>
    <t/>
  </si>
  <si>
    <t>U Baillie St</t>
  </si>
  <si>
    <t>B6266 Smith Street</t>
  </si>
  <si>
    <t>U River Street</t>
  </si>
  <si>
    <t>B6223 Drake Street</t>
  </si>
  <si>
    <t>SITE CLOSED  TO MOTOR VEHICLES</t>
  </si>
  <si>
    <t>U Church Lane</t>
  </si>
  <si>
    <t>B6266 The Esplanade</t>
  </si>
  <si>
    <t>U Newgate</t>
  </si>
  <si>
    <t>U Hunter's Lane</t>
  </si>
  <si>
    <t>U Howard Place</t>
  </si>
  <si>
    <t>Rochdale Train Station</t>
  </si>
  <si>
    <t>U Yorkshire St</t>
  </si>
  <si>
    <t>U SubwayTo Market Hall</t>
  </si>
  <si>
    <t>U Subway To Cheetham St</t>
  </si>
  <si>
    <t>Rochdale Metrolink</t>
  </si>
  <si>
    <t>Rochdale Bus Station South Entrance</t>
  </si>
  <si>
    <t>U Eastgate Street (inc. car park)</t>
  </si>
  <si>
    <t>U Toad Lane</t>
  </si>
  <si>
    <t>U Steps to Nelson Street</t>
  </si>
  <si>
    <t xml:space="preserve">Total </t>
  </si>
  <si>
    <t>Average Car Occupancy =</t>
  </si>
  <si>
    <t>Notes</t>
  </si>
  <si>
    <t>This table summarises all the cordon surveys conducted in Rochdale Town centre in May2019 in the AM peak period.</t>
  </si>
  <si>
    <t>Site 85502 - Baillie Street: Link count added 2019 - site was closed in 2018 due to Riverside Development but is now reopened as a 2 way link (previously outbound only.)</t>
  </si>
  <si>
    <t>Site 85505 - Drake Street: Site closed to motor vehicles - pedestrians, cycles and trams only.</t>
  </si>
  <si>
    <t>At sites where car occupancy has not been surveyed, the average rate (highlighted) has been assumed.</t>
  </si>
  <si>
    <t>Totals may not always sum due to rounding.</t>
  </si>
  <si>
    <t xml:space="preserve">Table 18 Key Centre Cordon Survey Summary by Site in May 2019 (10:00-12:00) </t>
  </si>
  <si>
    <t>SITE CLOSED TO MOTOR VEHICLES</t>
  </si>
  <si>
    <t xml:space="preserve">Table 19 Key Centre Cordon Survey Summary by Site in May 2019 (16:00-18:00) </t>
  </si>
  <si>
    <t>CLOSED  TO MOTOR VEHICLES</t>
  </si>
  <si>
    <t>Table 20 Rochdale Key Centre Cordon Counts 1997, 1999, 2002, 2005 and 2008 - 2019</t>
  </si>
  <si>
    <t>Time Period</t>
  </si>
  <si>
    <t>Year</t>
  </si>
  <si>
    <t>LGV</t>
  </si>
  <si>
    <t>OGV</t>
  </si>
  <si>
    <t>M/C</t>
  </si>
  <si>
    <t>P/C</t>
  </si>
  <si>
    <t>All</t>
  </si>
  <si>
    <t>0730-0930</t>
  </si>
  <si>
    <t>1000-1200</t>
  </si>
  <si>
    <t>2019/1997</t>
  </si>
  <si>
    <t>1600-1800</t>
  </si>
  <si>
    <t>Car Occupancy at Key Centre Cordon Sites (towards Key Centre) May 2019</t>
  </si>
  <si>
    <t>Table 21 Rochdale Key Centre Car Occupancy Rates May 2019</t>
  </si>
  <si>
    <t>07:30-09:30</t>
  </si>
  <si>
    <t>10:00-12:00</t>
  </si>
  <si>
    <t>16:00-18:00</t>
  </si>
  <si>
    <t>Site</t>
  </si>
  <si>
    <t>% Driver Only</t>
  </si>
  <si>
    <t>Ave Occupancy</t>
  </si>
  <si>
    <t>85501 U Union St</t>
  </si>
  <si>
    <t>85506 - U Church Ln</t>
  </si>
  <si>
    <t xml:space="preserve">85507 U The Esplanade </t>
  </si>
  <si>
    <t>85508 U Newgate</t>
  </si>
  <si>
    <t>85509 - U Hunter's Ln</t>
  </si>
  <si>
    <t>All Sites</t>
  </si>
  <si>
    <t xml:space="preserve">Table 22 Trend in Rochdale Key Centre Car Occupancy Rates </t>
  </si>
  <si>
    <t>Rail Passengers</t>
  </si>
  <si>
    <t>Table 23 Rail Passengers Entering Rochdale Key Centre 1997, 1999, 2002, 2005 and 2008 - 2019</t>
  </si>
  <si>
    <t>Metrolink Passengers</t>
  </si>
  <si>
    <t>Table 24 Metrolink Passengers Entering Rochdale Key Centre 2013 - 19</t>
  </si>
  <si>
    <t>2013*</t>
  </si>
  <si>
    <t>2015**</t>
  </si>
  <si>
    <t>n.a.</t>
  </si>
  <si>
    <t>2019/2013</t>
  </si>
  <si>
    <t>*NB: 2013 Metrolink figures were counted at the Rochdale Railway Station Metrolink stop. The line was extended to Rochdale Town Centre  from 31/03/2014 and subsequent figures are taken from  this latter stop.</t>
  </si>
  <si>
    <t>**On the day of the survey in 2015,  trams stopped running for approximately 45 minutes during the 1000 - 1200 period due to an incident on the line near Shaw and there were no trams during the 1600 - 1800 period due to a signal failure.</t>
  </si>
  <si>
    <t>Pedestrians</t>
  </si>
  <si>
    <t xml:space="preserve">Table 25 Trend in Pedestrians Entering Rochdale Key Centre </t>
  </si>
  <si>
    <t>2019/2002</t>
  </si>
  <si>
    <t>Table 26 shows the number of trips into the Key Centre Cordon, calculated from number of vehicles and occupancy levels.</t>
  </si>
  <si>
    <t xml:space="preserve"> Table 26     Car and Non-Car Trips into Rochdale Key Centre</t>
  </si>
  <si>
    <t>Car</t>
  </si>
  <si>
    <t>Bus</t>
  </si>
  <si>
    <t>Cycle</t>
  </si>
  <si>
    <t>Total</t>
  </si>
  <si>
    <t>% Car</t>
  </si>
  <si>
    <t>% Non-Car</t>
  </si>
  <si>
    <t>NB: 2015 bus flows may have been higher than usual during the evening peak due to a signal failure on Metrolink and passengers switching modes.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</si>
</sst>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0"/>
      <name val="Arial"/>
      <family val="2"/>
    </font>
    <font>
      <sz val="10"/>
      <name val="Arial"/>
      <family val="2"/>
    </font>
    <font>
      <b/>
      <sz val="10"/>
      <name val="Arial"/>
      <family val="2"/>
    </font>
    <font>
      <sz val="11"/>
      <name val="Calibri"/>
      <family val="2"/>
    </font>
    <font>
      <sz val="11"/>
      <name val="Arial"/>
      <family val="2"/>
    </font>
    <font>
      <sz val="11"/>
      <name val="Calibri"/>
      <family val="2"/>
      <scheme val="minor"/>
    </font>
    <font>
      <i/>
      <sz val="12"/>
      <name val="Calibri"/>
      <family val="2"/>
      <scheme val="minor"/>
    </font>
    <font>
      <b/>
      <sz val="11"/>
      <name val="Calibri"/>
      <family val="2"/>
    </font>
    <font>
      <b/>
      <sz val="11"/>
      <name val="Calibri"/>
      <family val="2"/>
      <scheme val="minor"/>
    </font>
    <font>
      <sz val="9"/>
      <name val="Calibri"/>
      <family val="2"/>
      <scheme val="minor"/>
    </font>
    <font>
      <sz val="9"/>
      <name val="Arial"/>
      <family val="2"/>
    </font>
    <font>
      <b/>
      <sz val="12"/>
      <name val="Calibri"/>
      <family val="2"/>
      <scheme val="minor"/>
    </font>
    <font>
      <b/>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22"/>
        <bgColor indexed="64"/>
      </patternFill>
    </fill>
  </fills>
  <borders count="75">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indexed="64"/>
      </left>
      <right style="thin">
        <color indexed="64"/>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top style="thin">
        <color indexed="64"/>
      </top>
      <bottom style="thin">
        <color indexed="64"/>
      </bottom>
      <diagonal/>
    </border>
    <border>
      <left style="thin">
        <color auto="1"/>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8"/>
      </right>
      <top style="thin">
        <color indexed="8"/>
      </top>
      <bottom/>
      <diagonal/>
    </border>
    <border>
      <left style="thin">
        <color indexed="8"/>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8"/>
      </left>
      <right/>
      <top style="thin">
        <color indexed="64"/>
      </top>
      <bottom style="thin">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diagonal/>
    </border>
    <border>
      <left/>
      <right/>
      <top style="thin">
        <color indexed="64"/>
      </top>
      <bottom/>
      <diagonal/>
    </border>
    <border>
      <left style="medium">
        <color indexed="64"/>
      </left>
      <right style="medium">
        <color indexed="64"/>
      </right>
      <top style="thin">
        <color indexed="64"/>
      </top>
      <bottom/>
      <diagonal/>
    </border>
    <border>
      <left/>
      <right style="double">
        <color indexed="64"/>
      </right>
      <top/>
      <bottom style="thin">
        <color indexed="64"/>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double">
        <color indexed="64"/>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auto="1"/>
      </left>
      <right style="thin">
        <color auto="1"/>
      </right>
      <top style="thin">
        <color auto="1"/>
      </top>
      <bottom/>
      <diagonal/>
    </border>
    <border>
      <left style="thin">
        <color indexed="64"/>
      </left>
      <right style="double">
        <color indexed="64"/>
      </right>
      <top style="thin">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auto="1"/>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thin">
        <color auto="1"/>
      </left>
      <right style="double">
        <color indexed="64"/>
      </right>
      <top style="medium">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style="double">
        <color indexed="64"/>
      </left>
      <right/>
      <top/>
      <bottom/>
      <diagonal/>
    </border>
    <border>
      <left style="medium">
        <color indexed="64"/>
      </left>
      <right style="medium">
        <color indexed="64"/>
      </right>
      <top style="medium">
        <color indexed="64"/>
      </top>
      <bottom/>
      <diagonal/>
    </border>
    <border>
      <left style="double">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double">
        <color indexed="64"/>
      </right>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top style="thin">
        <color indexed="64"/>
      </top>
      <bottom/>
      <diagonal/>
    </border>
    <border>
      <left style="medium">
        <color indexed="64"/>
      </left>
      <right style="double">
        <color indexed="64"/>
      </right>
      <top style="thin">
        <color indexed="64"/>
      </top>
      <bottom/>
      <diagonal/>
    </border>
    <border>
      <left style="medium">
        <color indexed="64"/>
      </left>
      <right style="medium">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double">
        <color indexed="64"/>
      </left>
      <right/>
      <top style="thin">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s>
  <cellStyleXfs count="5">
    <xf numFmtId="0" fontId="0" fillId="0" borderId="0"/>
    <xf numFmtId="0" fontId="1" fillId="0" borderId="0"/>
    <xf numFmtId="0" fontId="1" fillId="0" borderId="0"/>
    <xf numFmtId="0" fontId="1" fillId="0" borderId="0"/>
    <xf numFmtId="0" fontId="1" fillId="0" borderId="0"/>
  </cellStyleXfs>
  <cellXfs count="222">
    <xf numFmtId="0" fontId="0" fillId="0" borderId="0" xfId="0"/>
    <xf numFmtId="0" fontId="2" fillId="0" borderId="0" xfId="0" applyFont="1"/>
    <xf numFmtId="0" fontId="1" fillId="0" borderId="0" xfId="0" applyFont="1"/>
    <xf numFmtId="0" fontId="3" fillId="0" borderId="0" xfId="0" applyFont="1" applyAlignment="1">
      <alignment horizontal="justify" vertical="center" wrapText="1"/>
    </xf>
    <xf numFmtId="0" fontId="4" fillId="0" borderId="0" xfId="0" applyFont="1" applyAlignment="1">
      <alignment wrapText="1"/>
    </xf>
    <xf numFmtId="0" fontId="5" fillId="0" borderId="0" xfId="0" applyFont="1" applyAlignment="1">
      <alignment horizontal="justify" vertical="center" wrapText="1"/>
    </xf>
    <xf numFmtId="0" fontId="5" fillId="0" borderId="0" xfId="0" applyFont="1" applyAlignment="1">
      <alignment wrapText="1"/>
    </xf>
    <xf numFmtId="0" fontId="6" fillId="0" borderId="0" xfId="0" applyFont="1" applyAlignment="1">
      <alignment vertical="top" wrapText="1"/>
    </xf>
    <xf numFmtId="0" fontId="1" fillId="0" borderId="0" xfId="0" applyFont="1" applyAlignment="1">
      <alignment wrapText="1"/>
    </xf>
    <xf numFmtId="0" fontId="0" fillId="2" borderId="0" xfId="0" applyFill="1"/>
    <xf numFmtId="0" fontId="7" fillId="3" borderId="1" xfId="1" applyFont="1" applyFill="1" applyBorder="1" applyAlignment="1">
      <alignment horizontal="left"/>
    </xf>
    <xf numFmtId="0" fontId="7" fillId="3" borderId="2" xfId="1" applyFont="1" applyFill="1" applyBorder="1" applyAlignment="1">
      <alignment horizontal="left"/>
    </xf>
    <xf numFmtId="0" fontId="7" fillId="3" borderId="3" xfId="1" applyFont="1" applyFill="1" applyBorder="1" applyAlignment="1">
      <alignment horizontal="left"/>
    </xf>
    <xf numFmtId="0" fontId="7" fillId="3" borderId="4" xfId="1" applyFont="1" applyFill="1" applyBorder="1" applyAlignment="1">
      <alignment horizontal="left"/>
    </xf>
    <xf numFmtId="0" fontId="5" fillId="0" borderId="0" xfId="1" applyFont="1"/>
    <xf numFmtId="0" fontId="5" fillId="0" borderId="5" xfId="1" applyFont="1" applyBorder="1" applyAlignment="1">
      <alignment horizontal="left"/>
    </xf>
    <xf numFmtId="0" fontId="5" fillId="0" borderId="6" xfId="1" applyFont="1" applyBorder="1"/>
    <xf numFmtId="0" fontId="5" fillId="0" borderId="6" xfId="1" applyFont="1" applyBorder="1" applyAlignment="1">
      <alignment horizontal="center"/>
    </xf>
    <xf numFmtId="0" fontId="5" fillId="0" borderId="6" xfId="1" applyFont="1" applyBorder="1" applyAlignment="1">
      <alignment horizontal="center" wrapText="1"/>
    </xf>
    <xf numFmtId="0" fontId="5" fillId="0" borderId="7" xfId="1" applyFont="1" applyBorder="1" applyAlignment="1">
      <alignment horizontal="center" wrapText="1"/>
    </xf>
    <xf numFmtId="0" fontId="5" fillId="0" borderId="8" xfId="1" applyFont="1" applyBorder="1" applyAlignment="1">
      <alignment horizontal="center" wrapText="1"/>
    </xf>
    <xf numFmtId="0" fontId="5" fillId="0" borderId="9" xfId="1" applyFont="1" applyBorder="1" applyAlignment="1">
      <alignment horizontal="left"/>
    </xf>
    <xf numFmtId="0" fontId="5" fillId="0" borderId="6" xfId="0" applyFont="1" applyBorder="1" applyAlignment="1">
      <alignment wrapText="1"/>
    </xf>
    <xf numFmtId="1" fontId="5" fillId="0" borderId="6" xfId="0" applyNumberFormat="1" applyFont="1" applyBorder="1" applyAlignment="1">
      <alignment horizontal="right" wrapText="1"/>
    </xf>
    <xf numFmtId="2" fontId="5" fillId="0" borderId="6" xfId="0" applyNumberFormat="1" applyFont="1" applyBorder="1" applyAlignment="1">
      <alignment horizontal="right" wrapText="1"/>
    </xf>
    <xf numFmtId="1" fontId="5" fillId="0" borderId="8" xfId="1" applyNumberFormat="1" applyFont="1" applyBorder="1"/>
    <xf numFmtId="2" fontId="8" fillId="3" borderId="6" xfId="1" applyNumberFormat="1" applyFont="1" applyFill="1" applyBorder="1"/>
    <xf numFmtId="1" fontId="5" fillId="0" borderId="6" xfId="1" applyNumberFormat="1" applyFont="1" applyBorder="1"/>
    <xf numFmtId="0" fontId="5" fillId="0" borderId="7" xfId="1" applyFont="1" applyBorder="1"/>
    <xf numFmtId="0" fontId="5" fillId="0" borderId="10" xfId="0" applyFont="1" applyBorder="1" applyAlignment="1">
      <alignment wrapText="1"/>
    </xf>
    <xf numFmtId="1" fontId="9" fillId="0" borderId="11" xfId="0" applyNumberFormat="1" applyFont="1" applyBorder="1" applyAlignment="1">
      <alignment horizontal="center"/>
    </xf>
    <xf numFmtId="0" fontId="10" fillId="0" borderId="12" xfId="0" applyFont="1" applyBorder="1" applyAlignment="1">
      <alignment horizontal="center"/>
    </xf>
    <xf numFmtId="0" fontId="1" fillId="0" borderId="12" xfId="0" applyFont="1" applyBorder="1"/>
    <xf numFmtId="0" fontId="1" fillId="0" borderId="13" xfId="0" applyFont="1" applyBorder="1"/>
    <xf numFmtId="1" fontId="5" fillId="0" borderId="14" xfId="1" applyNumberFormat="1" applyFont="1" applyBorder="1"/>
    <xf numFmtId="0" fontId="5" fillId="0" borderId="14" xfId="1" applyFont="1" applyBorder="1"/>
    <xf numFmtId="0" fontId="5" fillId="0" borderId="15" xfId="1" applyFont="1" applyBorder="1"/>
    <xf numFmtId="0" fontId="5" fillId="0" borderId="16" xfId="0" applyFont="1" applyBorder="1" applyAlignment="1">
      <alignment wrapText="1"/>
    </xf>
    <xf numFmtId="1" fontId="5" fillId="0" borderId="16" xfId="1" applyNumberFormat="1" applyFont="1" applyBorder="1"/>
    <xf numFmtId="2" fontId="5" fillId="0" borderId="16" xfId="1" applyNumberFormat="1" applyFont="1" applyBorder="1"/>
    <xf numFmtId="0" fontId="5" fillId="0" borderId="16" xfId="1" applyFont="1" applyBorder="1"/>
    <xf numFmtId="0" fontId="5" fillId="0" borderId="17" xfId="1" applyFont="1" applyBorder="1"/>
    <xf numFmtId="1" fontId="5" fillId="0" borderId="18" xfId="1" applyNumberFormat="1" applyFont="1" applyBorder="1"/>
    <xf numFmtId="2" fontId="8" fillId="3" borderId="16" xfId="1" applyNumberFormat="1" applyFont="1" applyFill="1" applyBorder="1"/>
    <xf numFmtId="1" fontId="5" fillId="0" borderId="17" xfId="1" applyNumberFormat="1" applyFont="1" applyBorder="1"/>
    <xf numFmtId="0" fontId="8" fillId="0" borderId="16" xfId="1" applyFont="1" applyBorder="1"/>
    <xf numFmtId="1" fontId="8" fillId="0" borderId="16" xfId="1" applyNumberFormat="1" applyFont="1" applyBorder="1"/>
    <xf numFmtId="1" fontId="8" fillId="0" borderId="18" xfId="1" applyNumberFormat="1" applyFont="1" applyBorder="1"/>
    <xf numFmtId="0" fontId="5" fillId="0" borderId="19" xfId="1" applyFont="1" applyBorder="1" applyAlignment="1">
      <alignment horizontal="left"/>
    </xf>
    <xf numFmtId="0" fontId="5" fillId="0" borderId="20" xfId="1" applyFont="1" applyBorder="1"/>
    <xf numFmtId="1" fontId="5" fillId="0" borderId="20" xfId="1" applyNumberFormat="1" applyFont="1" applyBorder="1"/>
    <xf numFmtId="1" fontId="5" fillId="0" borderId="21" xfId="1" applyNumberFormat="1" applyFont="1" applyBorder="1" applyAlignment="1">
      <alignment horizontal="right" wrapText="1"/>
    </xf>
    <xf numFmtId="0" fontId="1" fillId="0" borderId="22" xfId="0" applyFont="1" applyBorder="1" applyAlignment="1">
      <alignment horizontal="right"/>
    </xf>
    <xf numFmtId="0" fontId="1" fillId="0" borderId="23" xfId="0" applyFont="1" applyBorder="1" applyAlignment="1">
      <alignment horizontal="right"/>
    </xf>
    <xf numFmtId="2" fontId="8" fillId="3" borderId="20" xfId="1" applyNumberFormat="1" applyFont="1" applyFill="1" applyBorder="1"/>
    <xf numFmtId="164" fontId="5" fillId="0" borderId="20" xfId="1" applyNumberFormat="1" applyFont="1" applyBorder="1"/>
    <xf numFmtId="164" fontId="5" fillId="0" borderId="24" xfId="1" applyNumberFormat="1" applyFont="1" applyBorder="1"/>
    <xf numFmtId="164" fontId="5" fillId="0" borderId="0" xfId="1" applyNumberFormat="1" applyFont="1"/>
    <xf numFmtId="0" fontId="8" fillId="0" borderId="0" xfId="1" applyFont="1" applyAlignment="1">
      <alignment horizontal="left"/>
    </xf>
    <xf numFmtId="0" fontId="5" fillId="0" borderId="0" xfId="1" applyFont="1" applyAlignment="1">
      <alignment horizontal="left"/>
    </xf>
    <xf numFmtId="0" fontId="5" fillId="0" borderId="16" xfId="1" applyFont="1" applyBorder="1" applyAlignment="1">
      <alignment horizontal="center"/>
    </xf>
    <xf numFmtId="0" fontId="5" fillId="0" borderId="16" xfId="1" applyFont="1" applyBorder="1" applyAlignment="1">
      <alignment horizontal="center" wrapText="1"/>
    </xf>
    <xf numFmtId="0" fontId="5" fillId="0" borderId="17" xfId="1" applyFont="1" applyBorder="1" applyAlignment="1">
      <alignment horizontal="center" wrapText="1"/>
    </xf>
    <xf numFmtId="0" fontId="5" fillId="0" borderId="18" xfId="1" applyFont="1" applyBorder="1" applyAlignment="1">
      <alignment horizontal="center" wrapText="1"/>
    </xf>
    <xf numFmtId="1" fontId="5" fillId="0" borderId="16" xfId="0" applyNumberFormat="1" applyFont="1" applyBorder="1" applyAlignment="1">
      <alignment horizontal="right" wrapText="1"/>
    </xf>
    <xf numFmtId="1" fontId="9" fillId="0" borderId="25" xfId="0" applyNumberFormat="1" applyFont="1" applyBorder="1" applyAlignment="1">
      <alignment horizontal="center"/>
    </xf>
    <xf numFmtId="1" fontId="5" fillId="0" borderId="15" xfId="1" applyNumberFormat="1" applyFont="1" applyBorder="1"/>
    <xf numFmtId="0" fontId="5" fillId="0" borderId="15" xfId="1" applyFont="1" applyBorder="1" applyAlignment="1">
      <alignment horizontal="center" wrapText="1"/>
    </xf>
    <xf numFmtId="0" fontId="5" fillId="0" borderId="0" xfId="0" applyFont="1"/>
    <xf numFmtId="1" fontId="8" fillId="0" borderId="18" xfId="2" applyNumberFormat="1" applyFont="1" applyBorder="1"/>
    <xf numFmtId="0" fontId="7" fillId="4" borderId="26" xfId="3" applyFont="1" applyFill="1" applyBorder="1" applyAlignment="1">
      <alignment vertical="center" wrapText="1"/>
    </xf>
    <xf numFmtId="0" fontId="7" fillId="4" borderId="27" xfId="3" applyFont="1" applyFill="1" applyBorder="1" applyAlignment="1">
      <alignment vertical="center" wrapText="1"/>
    </xf>
    <xf numFmtId="0" fontId="1" fillId="0" borderId="27" xfId="0" applyFont="1" applyBorder="1" applyAlignment="1">
      <alignment vertical="center" wrapText="1"/>
    </xf>
    <xf numFmtId="0" fontId="1" fillId="0" borderId="28" xfId="0" applyFont="1" applyBorder="1" applyAlignment="1">
      <alignment vertical="center" wrapText="1"/>
    </xf>
    <xf numFmtId="0" fontId="8" fillId="0" borderId="29" xfId="0" applyFont="1" applyBorder="1" applyAlignment="1">
      <alignment horizontal="center" wrapText="1"/>
    </xf>
    <xf numFmtId="0" fontId="8" fillId="0" borderId="30" xfId="0" applyFont="1" applyBorder="1" applyAlignment="1">
      <alignment horizontal="center" wrapText="1"/>
    </xf>
    <xf numFmtId="0" fontId="8" fillId="0" borderId="31" xfId="3" applyFont="1" applyBorder="1" applyAlignment="1">
      <alignment horizontal="center" vertical="center" wrapText="1"/>
    </xf>
    <xf numFmtId="0" fontId="8" fillId="0" borderId="30" xfId="3" applyFont="1" applyBorder="1" applyAlignment="1">
      <alignment horizontal="center" vertical="center" wrapText="1"/>
    </xf>
    <xf numFmtId="0" fontId="8" fillId="0" borderId="32" xfId="3" applyFont="1" applyBorder="1" applyAlignment="1">
      <alignment wrapText="1"/>
    </xf>
    <xf numFmtId="0" fontId="8" fillId="0" borderId="33" xfId="0" applyFont="1" applyBorder="1" applyAlignment="1">
      <alignment horizontal="center" vertical="center" wrapText="1"/>
    </xf>
    <xf numFmtId="1" fontId="5" fillId="0" borderId="34" xfId="0" applyNumberFormat="1" applyFont="1" applyBorder="1" applyAlignment="1">
      <alignment horizontal="center" wrapText="1"/>
    </xf>
    <xf numFmtId="1" fontId="5" fillId="0" borderId="35" xfId="0" applyNumberFormat="1" applyFont="1" applyBorder="1" applyAlignment="1">
      <alignment horizontal="right" wrapText="1"/>
    </xf>
    <xf numFmtId="1" fontId="5" fillId="0" borderId="34" xfId="0" applyNumberFormat="1" applyFont="1" applyBorder="1" applyAlignment="1">
      <alignment horizontal="right" wrapText="1"/>
    </xf>
    <xf numFmtId="0" fontId="5" fillId="0" borderId="36" xfId="0" applyFont="1" applyBorder="1" applyAlignment="1">
      <alignment wrapText="1"/>
    </xf>
    <xf numFmtId="0" fontId="8" fillId="0" borderId="37" xfId="0" applyFont="1" applyBorder="1" applyAlignment="1">
      <alignment horizontal="center" vertical="center" wrapText="1"/>
    </xf>
    <xf numFmtId="1" fontId="5" fillId="0" borderId="36" xfId="0" applyNumberFormat="1" applyFont="1" applyBorder="1" applyAlignment="1">
      <alignment wrapText="1"/>
    </xf>
    <xf numFmtId="0" fontId="8" fillId="0" borderId="38" xfId="0" applyFont="1" applyBorder="1" applyAlignment="1">
      <alignment horizontal="center" vertical="center" wrapText="1"/>
    </xf>
    <xf numFmtId="2" fontId="8" fillId="0" borderId="31" xfId="3" applyNumberFormat="1" applyFont="1" applyBorder="1" applyAlignment="1">
      <alignment horizontal="right" vertical="center" wrapText="1"/>
    </xf>
    <xf numFmtId="2" fontId="8" fillId="0" borderId="30" xfId="3" applyNumberFormat="1" applyFont="1" applyBorder="1" applyAlignment="1">
      <alignment horizontal="right" vertical="center" wrapText="1"/>
    </xf>
    <xf numFmtId="2" fontId="8" fillId="0" borderId="39" xfId="3" applyNumberFormat="1" applyFont="1" applyBorder="1" applyAlignment="1">
      <alignment wrapText="1"/>
    </xf>
    <xf numFmtId="0" fontId="5" fillId="0" borderId="40" xfId="0" applyFont="1" applyBorder="1" applyAlignment="1">
      <alignment horizontal="right" wrapText="1"/>
    </xf>
    <xf numFmtId="0" fontId="5" fillId="0" borderId="41" xfId="0" applyFont="1" applyBorder="1" applyAlignment="1">
      <alignment horizontal="right" wrapText="1"/>
    </xf>
    <xf numFmtId="0" fontId="5" fillId="0" borderId="42" xfId="0" applyFont="1" applyBorder="1" applyAlignment="1">
      <alignment horizontal="right" wrapText="1"/>
    </xf>
    <xf numFmtId="0" fontId="5" fillId="0" borderId="12" xfId="0" applyFont="1" applyBorder="1" applyAlignment="1">
      <alignment horizontal="right" wrapText="1"/>
    </xf>
    <xf numFmtId="0" fontId="8" fillId="0" borderId="43" xfId="0" applyFont="1" applyBorder="1" applyAlignment="1">
      <alignment horizontal="center" vertical="center" wrapText="1"/>
    </xf>
    <xf numFmtId="0" fontId="8" fillId="0" borderId="44" xfId="0" applyFont="1" applyBorder="1" applyAlignment="1">
      <alignment horizontal="center" wrapText="1"/>
    </xf>
    <xf numFmtId="2" fontId="8" fillId="0" borderId="44" xfId="0" applyNumberFormat="1" applyFont="1" applyBorder="1" applyAlignment="1">
      <alignment horizontal="right" wrapText="1"/>
    </xf>
    <xf numFmtId="2" fontId="8" fillId="0" borderId="45" xfId="0" applyNumberFormat="1" applyFont="1" applyBorder="1" applyAlignment="1">
      <alignment wrapText="1"/>
    </xf>
    <xf numFmtId="0" fontId="3" fillId="0" borderId="0" xfId="0" applyFont="1"/>
    <xf numFmtId="0" fontId="8" fillId="0" borderId="0" xfId="0" applyFont="1"/>
    <xf numFmtId="0" fontId="8" fillId="3" borderId="46" xfId="0" applyFont="1" applyFill="1" applyBorder="1" applyAlignment="1">
      <alignment horizontal="left" vertical="center" wrapText="1"/>
    </xf>
    <xf numFmtId="0" fontId="8" fillId="3" borderId="47" xfId="0" applyFont="1" applyFill="1" applyBorder="1" applyAlignment="1">
      <alignment horizontal="left" vertical="center" wrapText="1"/>
    </xf>
    <xf numFmtId="0" fontId="8" fillId="3" borderId="48" xfId="0" applyFont="1" applyFill="1" applyBorder="1" applyAlignment="1">
      <alignment horizontal="left" vertical="center" wrapText="1"/>
    </xf>
    <xf numFmtId="0" fontId="1" fillId="0" borderId="0" xfId="0" applyFont="1" applyAlignment="1">
      <alignment wrapText="1"/>
    </xf>
    <xf numFmtId="0" fontId="8" fillId="0" borderId="5" xfId="0" applyFont="1" applyBorder="1"/>
    <xf numFmtId="0" fontId="8" fillId="0" borderId="16" xfId="0" applyFont="1" applyBorder="1" applyAlignment="1">
      <alignment horizontal="center"/>
    </xf>
    <xf numFmtId="0" fontId="8" fillId="0" borderId="16" xfId="0" applyFont="1" applyBorder="1"/>
    <xf numFmtId="0" fontId="8" fillId="0" borderId="15" xfId="0" applyFont="1" applyBorder="1" applyAlignment="1">
      <alignment horizontal="center"/>
    </xf>
    <xf numFmtId="0" fontId="8" fillId="0" borderId="13" xfId="0" applyFont="1" applyBorder="1" applyAlignment="1">
      <alignment horizontal="center"/>
    </xf>
    <xf numFmtId="0" fontId="8" fillId="0" borderId="18" xfId="0" applyFont="1" applyBorder="1" applyAlignment="1">
      <alignment horizontal="center"/>
    </xf>
    <xf numFmtId="0" fontId="8" fillId="0" borderId="16" xfId="0" applyFont="1" applyBorder="1" applyAlignment="1">
      <alignment horizontal="center" wrapText="1"/>
    </xf>
    <xf numFmtId="0" fontId="8" fillId="0" borderId="18" xfId="0" applyFont="1" applyBorder="1" applyAlignment="1">
      <alignment horizontal="center" wrapText="1"/>
    </xf>
    <xf numFmtId="0" fontId="5" fillId="0" borderId="5" xfId="0" applyFont="1" applyBorder="1"/>
    <xf numFmtId="1" fontId="5" fillId="0" borderId="16" xfId="0" applyNumberFormat="1" applyFont="1" applyBorder="1" applyAlignment="1">
      <alignment horizontal="right" indent="1"/>
    </xf>
    <xf numFmtId="2" fontId="5" fillId="0" borderId="16" xfId="0" applyNumberFormat="1" applyFont="1" applyBorder="1" applyAlignment="1">
      <alignment horizontal="right" indent="1"/>
    </xf>
    <xf numFmtId="2" fontId="5" fillId="0" borderId="18" xfId="0" applyNumberFormat="1" applyFont="1" applyBorder="1" applyAlignment="1">
      <alignment horizontal="right" indent="1"/>
    </xf>
    <xf numFmtId="1" fontId="5" fillId="0" borderId="49" xfId="0" applyNumberFormat="1" applyFont="1" applyBorder="1" applyAlignment="1">
      <alignment horizontal="right" indent="1"/>
    </xf>
    <xf numFmtId="2" fontId="5" fillId="0" borderId="49" xfId="0" applyNumberFormat="1" applyFont="1" applyBorder="1" applyAlignment="1">
      <alignment horizontal="right" indent="1"/>
    </xf>
    <xf numFmtId="2" fontId="5" fillId="0" borderId="50" xfId="0" applyNumberFormat="1" applyFont="1" applyBorder="1" applyAlignment="1">
      <alignment horizontal="right" indent="1"/>
    </xf>
    <xf numFmtId="0" fontId="8" fillId="0" borderId="19" xfId="0" applyFont="1" applyBorder="1"/>
    <xf numFmtId="1" fontId="8" fillId="0" borderId="20" xfId="0" applyNumberFormat="1" applyFont="1" applyBorder="1" applyAlignment="1">
      <alignment horizontal="right" indent="1"/>
    </xf>
    <xf numFmtId="2" fontId="8" fillId="0" borderId="20" xfId="0" applyNumberFormat="1" applyFont="1" applyBorder="1" applyAlignment="1">
      <alignment horizontal="right" indent="1"/>
    </xf>
    <xf numFmtId="2" fontId="8" fillId="0" borderId="24" xfId="0" applyNumberFormat="1" applyFont="1" applyBorder="1" applyAlignment="1">
      <alignment horizontal="right" indent="1"/>
    </xf>
    <xf numFmtId="0" fontId="8" fillId="0" borderId="51" xfId="0" applyFont="1" applyBorder="1" applyAlignment="1">
      <alignment horizontal="center"/>
    </xf>
    <xf numFmtId="0" fontId="5" fillId="0" borderId="5" xfId="0" applyFont="1" applyBorder="1" applyAlignment="1">
      <alignment horizontal="left"/>
    </xf>
    <xf numFmtId="0" fontId="5" fillId="0" borderId="52" xfId="0" applyFont="1" applyBorder="1" applyAlignment="1">
      <alignment horizontal="left"/>
    </xf>
    <xf numFmtId="0" fontId="5" fillId="0" borderId="19" xfId="0" applyFont="1" applyBorder="1" applyAlignment="1">
      <alignment horizontal="left"/>
    </xf>
    <xf numFmtId="1" fontId="5" fillId="0" borderId="20" xfId="0" applyNumberFormat="1" applyFont="1" applyBorder="1" applyAlignment="1">
      <alignment horizontal="right" indent="1"/>
    </xf>
    <xf numFmtId="2" fontId="5" fillId="0" borderId="20" xfId="0" applyNumberFormat="1" applyFont="1" applyBorder="1" applyAlignment="1">
      <alignment horizontal="right" indent="1"/>
    </xf>
    <xf numFmtId="2" fontId="5" fillId="0" borderId="24" xfId="0" applyNumberFormat="1" applyFont="1" applyBorder="1" applyAlignment="1">
      <alignment horizontal="right" indent="1"/>
    </xf>
    <xf numFmtId="0" fontId="11" fillId="4" borderId="46" xfId="0" applyFont="1" applyFill="1" applyBorder="1" applyAlignment="1">
      <alignment wrapText="1"/>
    </xf>
    <xf numFmtId="0" fontId="11" fillId="4" borderId="47" xfId="0" applyFont="1" applyFill="1" applyBorder="1" applyAlignment="1">
      <alignment wrapText="1"/>
    </xf>
    <xf numFmtId="0" fontId="11" fillId="4" borderId="48" xfId="0" applyFont="1" applyFill="1" applyBorder="1" applyAlignment="1">
      <alignment wrapText="1"/>
    </xf>
    <xf numFmtId="0" fontId="8" fillId="0" borderId="16" xfId="0" applyFont="1" applyBorder="1"/>
    <xf numFmtId="0" fontId="8" fillId="0" borderId="18" xfId="0" applyFont="1" applyBorder="1"/>
    <xf numFmtId="0" fontId="5" fillId="0" borderId="16" xfId="0" applyFont="1" applyBorder="1" applyAlignment="1">
      <alignment horizontal="right" indent="2"/>
    </xf>
    <xf numFmtId="0" fontId="5" fillId="0" borderId="18" xfId="0" applyFont="1" applyBorder="1" applyAlignment="1">
      <alignment horizontal="right" indent="2"/>
    </xf>
    <xf numFmtId="0" fontId="8" fillId="0" borderId="19" xfId="0" applyFont="1" applyBorder="1" applyAlignment="1">
      <alignment horizontal="left"/>
    </xf>
    <xf numFmtId="2" fontId="8" fillId="0" borderId="20" xfId="0" applyNumberFormat="1" applyFont="1" applyBorder="1" applyAlignment="1">
      <alignment horizontal="right" indent="2"/>
    </xf>
    <xf numFmtId="2" fontId="8" fillId="0" borderId="24" xfId="0" applyNumberFormat="1" applyFont="1" applyBorder="1" applyAlignment="1">
      <alignment horizontal="right" indent="2"/>
    </xf>
    <xf numFmtId="0" fontId="7" fillId="4" borderId="46" xfId="0" applyFont="1" applyFill="1" applyBorder="1" applyAlignment="1">
      <alignment horizontal="left" wrapText="1"/>
    </xf>
    <xf numFmtId="0" fontId="7" fillId="4" borderId="47" xfId="0" applyFont="1" applyFill="1" applyBorder="1" applyAlignment="1">
      <alignment horizontal="left" wrapText="1"/>
    </xf>
    <xf numFmtId="0" fontId="7" fillId="4" borderId="48" xfId="0" applyFont="1" applyFill="1" applyBorder="1" applyAlignment="1">
      <alignment horizontal="left" wrapText="1"/>
    </xf>
    <xf numFmtId="0" fontId="8" fillId="0" borderId="5" xfId="0" applyFont="1" applyBorder="1" applyAlignment="1">
      <alignment horizontal="left"/>
    </xf>
    <xf numFmtId="0" fontId="5" fillId="0" borderId="16" xfId="0" applyFont="1" applyBorder="1" applyAlignment="1">
      <alignment horizontal="right" indent="1"/>
    </xf>
    <xf numFmtId="0" fontId="5" fillId="0" borderId="18" xfId="0" applyFont="1" applyBorder="1" applyAlignment="1">
      <alignment horizontal="right" indent="1"/>
    </xf>
    <xf numFmtId="0" fontId="8" fillId="0" borderId="52" xfId="0" applyFont="1" applyBorder="1" applyAlignment="1">
      <alignment horizontal="left"/>
    </xf>
    <xf numFmtId="0" fontId="5" fillId="0" borderId="49" xfId="0" applyFont="1" applyBorder="1" applyAlignment="1">
      <alignment horizontal="right" indent="1"/>
    </xf>
    <xf numFmtId="0" fontId="5" fillId="0" borderId="50" xfId="0" applyFont="1" applyBorder="1" applyAlignment="1">
      <alignment horizontal="right" indent="1"/>
    </xf>
    <xf numFmtId="0" fontId="8" fillId="0" borderId="53" xfId="0" applyFont="1" applyBorder="1" applyAlignment="1">
      <alignment horizontal="left"/>
    </xf>
    <xf numFmtId="2" fontId="8" fillId="0" borderId="54" xfId="0" applyNumberFormat="1" applyFont="1" applyBorder="1" applyAlignment="1">
      <alignment horizontal="right" indent="1"/>
    </xf>
    <xf numFmtId="2" fontId="8" fillId="0" borderId="55" xfId="0" applyNumberFormat="1" applyFont="1" applyBorder="1" applyAlignment="1">
      <alignment horizontal="right" indent="1"/>
    </xf>
    <xf numFmtId="0" fontId="12" fillId="0" borderId="0" xfId="0" applyFont="1" applyAlignment="1">
      <alignment horizontal="left" wrapText="1"/>
    </xf>
    <xf numFmtId="0" fontId="8" fillId="3" borderId="56" xfId="0" applyFont="1" applyFill="1" applyBorder="1" applyAlignment="1">
      <alignment wrapText="1"/>
    </xf>
    <xf numFmtId="0" fontId="1" fillId="0" borderId="57" xfId="0" applyFont="1" applyBorder="1" applyAlignment="1">
      <alignment wrapText="1"/>
    </xf>
    <xf numFmtId="0" fontId="1" fillId="0" borderId="58" xfId="0" applyFont="1" applyBorder="1" applyAlignment="1">
      <alignment wrapText="1"/>
    </xf>
    <xf numFmtId="0" fontId="1" fillId="0" borderId="59" xfId="0" applyFont="1" applyBorder="1" applyAlignment="1">
      <alignment wrapText="1"/>
    </xf>
    <xf numFmtId="0" fontId="1" fillId="0" borderId="41" xfId="0" applyFont="1" applyBorder="1" applyAlignment="1">
      <alignment wrapText="1"/>
    </xf>
    <xf numFmtId="0" fontId="1" fillId="0" borderId="36" xfId="0" applyFont="1" applyBorder="1" applyAlignment="1">
      <alignment wrapText="1"/>
    </xf>
    <xf numFmtId="1" fontId="5" fillId="0" borderId="18" xfId="0" applyNumberFormat="1" applyFont="1" applyBorder="1" applyAlignment="1">
      <alignment horizontal="right" indent="1"/>
    </xf>
    <xf numFmtId="1" fontId="5" fillId="0" borderId="0" xfId="0" applyNumberFormat="1" applyFont="1"/>
    <xf numFmtId="2" fontId="5" fillId="0" borderId="0" xfId="0" applyNumberFormat="1" applyFont="1"/>
    <xf numFmtId="0" fontId="3" fillId="0" borderId="0" xfId="4" applyFont="1"/>
    <xf numFmtId="0" fontId="3" fillId="0" borderId="0" xfId="0" applyFont="1" applyAlignment="1">
      <alignment horizontal="center" vertical="center"/>
    </xf>
    <xf numFmtId="0" fontId="7" fillId="4" borderId="26" xfId="0" applyFont="1" applyFill="1" applyBorder="1" applyAlignment="1">
      <alignment horizontal="left" vertical="top" wrapText="1"/>
    </xf>
    <xf numFmtId="0" fontId="3" fillId="0" borderId="27" xfId="0" applyFont="1" applyBorder="1" applyAlignment="1">
      <alignment horizontal="left" vertical="top" wrapText="1"/>
    </xf>
    <xf numFmtId="0" fontId="1" fillId="0" borderId="28" xfId="0" applyFont="1" applyBorder="1" applyAlignment="1">
      <alignment wrapText="1"/>
    </xf>
    <xf numFmtId="0" fontId="7" fillId="0" borderId="60" xfId="0" applyFont="1" applyBorder="1" applyAlignment="1">
      <alignment horizontal="center" vertical="center" wrapText="1"/>
    </xf>
    <xf numFmtId="0" fontId="7" fillId="0" borderId="61" xfId="0" applyFont="1" applyBorder="1" applyAlignment="1">
      <alignment horizontal="center" vertical="center" wrapText="1"/>
    </xf>
    <xf numFmtId="0" fontId="7" fillId="0" borderId="0" xfId="0" applyFont="1" applyAlignment="1">
      <alignment horizontal="center"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3" fillId="0" borderId="0" xfId="4" applyFont="1" applyAlignment="1">
      <alignment horizontal="left" vertical="top"/>
    </xf>
    <xf numFmtId="0" fontId="7" fillId="0" borderId="62" xfId="0" applyFont="1" applyBorder="1" applyAlignment="1">
      <alignment horizontal="center" vertical="center" wrapText="1"/>
    </xf>
    <xf numFmtId="0" fontId="7" fillId="0" borderId="63" xfId="0" applyFont="1" applyBorder="1" applyAlignment="1">
      <alignment horizontal="center" vertical="center" wrapText="1"/>
    </xf>
    <xf numFmtId="1" fontId="3" fillId="0" borderId="64" xfId="0" applyNumberFormat="1" applyFont="1" applyBorder="1" applyAlignment="1">
      <alignment horizontal="center" vertical="center" wrapText="1"/>
    </xf>
    <xf numFmtId="1" fontId="3" fillId="0" borderId="63" xfId="0" applyNumberFormat="1" applyFont="1" applyBorder="1" applyAlignment="1">
      <alignment horizontal="right" vertical="center" wrapText="1" indent="1"/>
    </xf>
    <xf numFmtId="1" fontId="3" fillId="0" borderId="64" xfId="0" applyNumberFormat="1" applyFont="1" applyBorder="1" applyAlignment="1">
      <alignment horizontal="right" vertical="center" wrapText="1" indent="1"/>
    </xf>
    <xf numFmtId="1" fontId="3" fillId="0" borderId="40" xfId="0" applyNumberFormat="1" applyFont="1" applyBorder="1" applyAlignment="1">
      <alignment horizontal="right" vertical="center" wrapText="1" indent="1"/>
    </xf>
    <xf numFmtId="1" fontId="7" fillId="0" borderId="41" xfId="0" applyNumberFormat="1" applyFont="1" applyBorder="1" applyAlignment="1">
      <alignment horizontal="right" indent="1"/>
    </xf>
    <xf numFmtId="1" fontId="7" fillId="0" borderId="65" xfId="0" applyNumberFormat="1" applyFont="1" applyBorder="1" applyAlignment="1">
      <alignment horizontal="right" indent="1"/>
    </xf>
    <xf numFmtId="9" fontId="3" fillId="0" borderId="0" xfId="0" applyNumberFormat="1" applyFont="1"/>
    <xf numFmtId="0" fontId="7" fillId="0" borderId="59" xfId="0" applyFont="1" applyBorder="1" applyAlignment="1">
      <alignment horizontal="center" vertical="center" wrapText="1"/>
    </xf>
    <xf numFmtId="0" fontId="7" fillId="0" borderId="40" xfId="0" applyFont="1" applyBorder="1" applyAlignment="1">
      <alignment horizontal="center" vertical="center" wrapText="1"/>
    </xf>
    <xf numFmtId="1" fontId="3" fillId="0" borderId="41" xfId="0" applyNumberFormat="1" applyFont="1" applyBorder="1" applyAlignment="1">
      <alignment horizontal="center" vertical="center" wrapText="1"/>
    </xf>
    <xf numFmtId="1" fontId="3" fillId="0" borderId="41" xfId="0" applyNumberFormat="1" applyFont="1" applyBorder="1" applyAlignment="1">
      <alignment horizontal="right" vertical="center" wrapText="1" indent="1"/>
    </xf>
    <xf numFmtId="0" fontId="7" fillId="0" borderId="9" xfId="0" applyFont="1" applyBorder="1" applyAlignment="1">
      <alignment horizontal="center" vertical="center" wrapText="1"/>
    </xf>
    <xf numFmtId="0" fontId="7" fillId="0" borderId="42" xfId="0" applyFont="1" applyBorder="1" applyAlignment="1">
      <alignment horizontal="center" vertical="center" wrapText="1"/>
    </xf>
    <xf numFmtId="1" fontId="3" fillId="0" borderId="12" xfId="0" applyNumberFormat="1" applyFont="1" applyBorder="1" applyAlignment="1">
      <alignment horizontal="center" vertical="center" wrapText="1"/>
    </xf>
    <xf numFmtId="1" fontId="3" fillId="0" borderId="42" xfId="0" applyNumberFormat="1" applyFont="1" applyBorder="1" applyAlignment="1">
      <alignment horizontal="right" vertical="center" wrapText="1" indent="1"/>
    </xf>
    <xf numFmtId="1" fontId="3" fillId="0" borderId="12" xfId="0" applyNumberFormat="1" applyFont="1" applyBorder="1" applyAlignment="1">
      <alignment horizontal="right" vertical="center" wrapText="1" indent="1"/>
    </xf>
    <xf numFmtId="1" fontId="7" fillId="0" borderId="12" xfId="0" applyNumberFormat="1" applyFont="1" applyBorder="1" applyAlignment="1">
      <alignment horizontal="right" indent="1"/>
    </xf>
    <xf numFmtId="1" fontId="7" fillId="0" borderId="66" xfId="0" applyNumberFormat="1" applyFont="1" applyBorder="1" applyAlignment="1">
      <alignment horizontal="right" indent="1"/>
    </xf>
    <xf numFmtId="0" fontId="7" fillId="0" borderId="67" xfId="0" applyFont="1" applyBorder="1" applyAlignment="1">
      <alignment horizontal="center" vertical="center" wrapText="1"/>
    </xf>
    <xf numFmtId="0" fontId="7" fillId="0" borderId="35" xfId="0" applyFont="1" applyBorder="1" applyAlignment="1">
      <alignment horizontal="center" vertical="center" wrapText="1"/>
    </xf>
    <xf numFmtId="1" fontId="3" fillId="0" borderId="34" xfId="0" applyNumberFormat="1" applyFont="1" applyBorder="1" applyAlignment="1">
      <alignment horizontal="center" vertical="center" wrapText="1"/>
    </xf>
    <xf numFmtId="1" fontId="3" fillId="0" borderId="35" xfId="0" applyNumberFormat="1" applyFont="1" applyBorder="1" applyAlignment="1">
      <alignment horizontal="right" vertical="center" wrapText="1" indent="1"/>
    </xf>
    <xf numFmtId="1" fontId="3" fillId="0" borderId="34" xfId="0" applyNumberFormat="1" applyFont="1" applyBorder="1" applyAlignment="1">
      <alignment horizontal="right" vertical="center" wrapText="1" indent="1"/>
    </xf>
    <xf numFmtId="1" fontId="7" fillId="0" borderId="34" xfId="0" applyNumberFormat="1" applyFont="1" applyBorder="1" applyAlignment="1">
      <alignment horizontal="right" indent="1"/>
    </xf>
    <xf numFmtId="1" fontId="7" fillId="0" borderId="68" xfId="0" applyNumberFormat="1" applyFont="1" applyBorder="1" applyAlignment="1">
      <alignment horizontal="right" indent="1"/>
    </xf>
    <xf numFmtId="0" fontId="7" fillId="0" borderId="69" xfId="3" applyFont="1" applyBorder="1" applyAlignment="1">
      <alignment horizontal="center" wrapText="1"/>
    </xf>
    <xf numFmtId="0" fontId="7" fillId="0" borderId="70" xfId="0" applyFont="1" applyBorder="1" applyAlignment="1">
      <alignment horizontal="center" vertical="center" wrapText="1"/>
    </xf>
    <xf numFmtId="0" fontId="7" fillId="0" borderId="30" xfId="3" applyFont="1" applyBorder="1" applyAlignment="1">
      <alignment horizontal="center" wrapText="1"/>
    </xf>
    <xf numFmtId="2" fontId="7" fillId="0" borderId="30" xfId="0" applyNumberFormat="1" applyFont="1" applyBorder="1" applyAlignment="1">
      <alignment horizontal="center" vertical="center" wrapText="1"/>
    </xf>
    <xf numFmtId="2" fontId="7" fillId="0" borderId="30" xfId="0" applyNumberFormat="1" applyFont="1" applyBorder="1" applyAlignment="1">
      <alignment horizontal="right" vertical="center" wrapText="1" indent="1"/>
    </xf>
    <xf numFmtId="2" fontId="7" fillId="0" borderId="71" xfId="0" applyNumberFormat="1" applyFont="1" applyBorder="1" applyAlignment="1">
      <alignment horizontal="right" vertical="center" wrapText="1" indent="1"/>
    </xf>
    <xf numFmtId="1" fontId="7" fillId="0" borderId="31" xfId="0" applyNumberFormat="1" applyFont="1" applyBorder="1" applyAlignment="1">
      <alignment horizontal="right" indent="1"/>
    </xf>
    <xf numFmtId="1" fontId="7" fillId="0" borderId="32" xfId="0" applyNumberFormat="1" applyFont="1" applyBorder="1" applyAlignment="1">
      <alignment horizontal="right" indent="1"/>
    </xf>
    <xf numFmtId="1" fontId="3" fillId="0" borderId="69" xfId="0" applyNumberFormat="1" applyFont="1" applyBorder="1" applyAlignment="1">
      <alignment horizontal="right" vertical="center" wrapText="1" indent="1"/>
    </xf>
    <xf numFmtId="0" fontId="7" fillId="0" borderId="72" xfId="0" applyFont="1" applyBorder="1" applyAlignment="1">
      <alignment horizontal="center" vertical="center" wrapText="1"/>
    </xf>
    <xf numFmtId="0" fontId="7" fillId="0" borderId="44" xfId="3" applyFont="1" applyBorder="1" applyAlignment="1">
      <alignment horizontal="center" wrapText="1"/>
    </xf>
    <xf numFmtId="2" fontId="7" fillId="0" borderId="44" xfId="0" applyNumberFormat="1" applyFont="1" applyBorder="1" applyAlignment="1">
      <alignment horizontal="center" vertical="center" wrapText="1"/>
    </xf>
    <xf numFmtId="2" fontId="7" fillId="0" borderId="44" xfId="0" applyNumberFormat="1" applyFont="1" applyBorder="1" applyAlignment="1">
      <alignment horizontal="right" vertical="center" wrapText="1" indent="1"/>
    </xf>
    <xf numFmtId="2" fontId="7" fillId="0" borderId="73" xfId="0" applyNumberFormat="1" applyFont="1" applyBorder="1" applyAlignment="1">
      <alignment horizontal="right" vertical="center" wrapText="1" indent="1"/>
    </xf>
    <xf numFmtId="1" fontId="7" fillId="0" borderId="74" xfId="0" applyNumberFormat="1" applyFont="1" applyBorder="1" applyAlignment="1">
      <alignment horizontal="right" indent="1"/>
    </xf>
    <xf numFmtId="1" fontId="7" fillId="0" borderId="45" xfId="0" applyNumberFormat="1" applyFont="1" applyBorder="1" applyAlignment="1">
      <alignment horizontal="right" indent="1"/>
    </xf>
    <xf numFmtId="1" fontId="3" fillId="0" borderId="0" xfId="0" applyNumberFormat="1" applyFont="1" applyAlignment="1">
      <alignment horizontal="right" vertical="center" wrapText="1"/>
    </xf>
    <xf numFmtId="0" fontId="3" fillId="0" borderId="0" xfId="0" applyFont="1" applyAlignment="1">
      <alignment horizontal="right" vertical="center" wrapText="1"/>
    </xf>
    <xf numFmtId="1" fontId="3" fillId="0" borderId="0" xfId="0" applyNumberFormat="1" applyFont="1"/>
    <xf numFmtId="2" fontId="3" fillId="0" borderId="0" xfId="0" applyNumberFormat="1" applyFont="1" applyAlignment="1">
      <alignment horizontal="center" vertical="center"/>
    </xf>
    <xf numFmtId="2" fontId="3" fillId="0" borderId="0" xfId="0" applyNumberFormat="1" applyFont="1"/>
  </cellXfs>
  <cellStyles count="5">
    <cellStyle name="Normal" xfId="0" builtinId="0"/>
    <cellStyle name="Normal 4" xfId="4" xr:uid="{88F5682A-A71D-42CB-8090-9A398CD42154}"/>
    <cellStyle name="Normal 6" xfId="1" xr:uid="{53EC4625-CB43-49A6-B3E5-5D11CD5E31F6}"/>
    <cellStyle name="Normal_KeyCentreCalcs" xfId="3" xr:uid="{1EA5DCA3-5092-4389-8F45-391B2CAF8A8D}"/>
    <cellStyle name="Normal_sepmcr05" xfId="2" xr:uid="{A368EBB9-C4EE-4632-8289-88219C6258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sz="1200"/>
              <a:t>Rochdale Key Centre Inbound  Vehicle Counts</a:t>
            </a:r>
          </a:p>
        </c:rich>
      </c:tx>
      <c:layout>
        <c:manualLayout>
          <c:xMode val="edge"/>
          <c:yMode val="edge"/>
          <c:x val="0.29399940442800848"/>
          <c:y val="2.1029461204989826E-2"/>
        </c:manualLayout>
      </c:layout>
      <c:overlay val="0"/>
    </c:title>
    <c:autoTitleDeleted val="0"/>
    <c:plotArea>
      <c:layout>
        <c:manualLayout>
          <c:layoutTarget val="inner"/>
          <c:xMode val="edge"/>
          <c:yMode val="edge"/>
          <c:x val="0.11792389668724036"/>
          <c:y val="9.5429830778150523E-2"/>
          <c:w val="0.83811074817089037"/>
          <c:h val="0.75944804860467507"/>
        </c:manualLayout>
      </c:layout>
      <c:barChart>
        <c:barDir val="col"/>
        <c:grouping val="clustered"/>
        <c:varyColors val="0"/>
        <c:ser>
          <c:idx val="0"/>
          <c:order val="0"/>
          <c:tx>
            <c:v>0730-0930</c:v>
          </c:tx>
          <c:spPr>
            <a:solidFill>
              <a:srgbClr val="00B0F0"/>
            </a:solidFill>
            <a:ln w="25400" cap="flat" cmpd="sng" algn="ctr">
              <a:noFill/>
              <a:prstDash val="solid"/>
            </a:ln>
            <a:effectLst/>
          </c:spPr>
          <c:invertIfNegative val="0"/>
          <c:cat>
            <c:numRef>
              <c:f>'Table 20 Roc KC Traffic'!$B$3:$B$25</c:f>
              <c:numCache>
                <c:formatCode>0</c:formatCode>
                <c:ptCount val="23"/>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numCache>
            </c:numRef>
          </c:cat>
          <c:val>
            <c:numRef>
              <c:f>'Table 20 Roc KC Traffic'!$I$3:$I$25</c:f>
              <c:numCache>
                <c:formatCode>General</c:formatCode>
                <c:ptCount val="23"/>
                <c:pt idx="0">
                  <c:v>4408</c:v>
                </c:pt>
                <c:pt idx="2">
                  <c:v>4389</c:v>
                </c:pt>
                <c:pt idx="5">
                  <c:v>4563</c:v>
                </c:pt>
                <c:pt idx="8">
                  <c:v>4412</c:v>
                </c:pt>
                <c:pt idx="11">
                  <c:v>4568</c:v>
                </c:pt>
                <c:pt idx="12">
                  <c:v>4279</c:v>
                </c:pt>
                <c:pt idx="13">
                  <c:v>4155</c:v>
                </c:pt>
                <c:pt idx="14">
                  <c:v>3493</c:v>
                </c:pt>
                <c:pt idx="15">
                  <c:v>3530</c:v>
                </c:pt>
                <c:pt idx="16">
                  <c:v>3018</c:v>
                </c:pt>
                <c:pt idx="17">
                  <c:v>2989</c:v>
                </c:pt>
                <c:pt idx="18">
                  <c:v>3005</c:v>
                </c:pt>
                <c:pt idx="19">
                  <c:v>2966</c:v>
                </c:pt>
                <c:pt idx="20" formatCode="0">
                  <c:v>3310</c:v>
                </c:pt>
                <c:pt idx="21" formatCode="0">
                  <c:v>2960</c:v>
                </c:pt>
                <c:pt idx="22" formatCode="0">
                  <c:v>3004</c:v>
                </c:pt>
              </c:numCache>
            </c:numRef>
          </c:val>
          <c:extLst>
            <c:ext xmlns:c16="http://schemas.microsoft.com/office/drawing/2014/chart" uri="{C3380CC4-5D6E-409C-BE32-E72D297353CC}">
              <c16:uniqueId val="{00000000-5120-40A9-A3F3-B5F674FFA57D}"/>
            </c:ext>
          </c:extLst>
        </c:ser>
        <c:ser>
          <c:idx val="1"/>
          <c:order val="1"/>
          <c:tx>
            <c:v>1000-1200</c:v>
          </c:tx>
          <c:spPr>
            <a:solidFill>
              <a:schemeClr val="tx1"/>
            </a:solidFill>
            <a:ln w="25400" cap="flat" cmpd="sng" algn="ctr">
              <a:noFill/>
              <a:prstDash val="solid"/>
            </a:ln>
            <a:effectLst/>
          </c:spPr>
          <c:invertIfNegative val="0"/>
          <c:cat>
            <c:numRef>
              <c:f>'Table 20 Roc KC Traffic'!$B$3:$B$25</c:f>
              <c:numCache>
                <c:formatCode>0</c:formatCode>
                <c:ptCount val="23"/>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numCache>
            </c:numRef>
          </c:cat>
          <c:val>
            <c:numRef>
              <c:f>'Table 20 Roc KC Traffic'!$R$3:$R$25</c:f>
              <c:numCache>
                <c:formatCode>General</c:formatCode>
                <c:ptCount val="23"/>
                <c:pt idx="0">
                  <c:v>4125</c:v>
                </c:pt>
                <c:pt idx="2">
                  <c:v>4467</c:v>
                </c:pt>
                <c:pt idx="5">
                  <c:v>4535</c:v>
                </c:pt>
                <c:pt idx="8">
                  <c:v>4090</c:v>
                </c:pt>
                <c:pt idx="11">
                  <c:v>4157</c:v>
                </c:pt>
                <c:pt idx="12">
                  <c:v>3955</c:v>
                </c:pt>
                <c:pt idx="13">
                  <c:v>3971</c:v>
                </c:pt>
                <c:pt idx="14">
                  <c:v>3315</c:v>
                </c:pt>
                <c:pt idx="15">
                  <c:v>3421</c:v>
                </c:pt>
                <c:pt idx="16">
                  <c:v>3079</c:v>
                </c:pt>
                <c:pt idx="17">
                  <c:v>3183</c:v>
                </c:pt>
                <c:pt idx="18">
                  <c:v>3002</c:v>
                </c:pt>
                <c:pt idx="19">
                  <c:v>2985</c:v>
                </c:pt>
                <c:pt idx="20" formatCode="0">
                  <c:v>3044</c:v>
                </c:pt>
                <c:pt idx="21" formatCode="0">
                  <c:v>2956</c:v>
                </c:pt>
                <c:pt idx="22" formatCode="0">
                  <c:v>2813</c:v>
                </c:pt>
              </c:numCache>
            </c:numRef>
          </c:val>
          <c:extLst>
            <c:ext xmlns:c16="http://schemas.microsoft.com/office/drawing/2014/chart" uri="{C3380CC4-5D6E-409C-BE32-E72D297353CC}">
              <c16:uniqueId val="{00000001-5120-40A9-A3F3-B5F674FFA57D}"/>
            </c:ext>
          </c:extLst>
        </c:ser>
        <c:ser>
          <c:idx val="2"/>
          <c:order val="2"/>
          <c:tx>
            <c:v>1600-1800</c:v>
          </c:tx>
          <c:spPr>
            <a:solidFill>
              <a:srgbClr val="FFC000"/>
            </a:solidFill>
            <a:ln w="25400" cap="flat" cmpd="sng" algn="ctr">
              <a:noFill/>
              <a:prstDash val="solid"/>
            </a:ln>
            <a:effectLst/>
          </c:spPr>
          <c:invertIfNegative val="0"/>
          <c:cat>
            <c:numRef>
              <c:f>'Table 20 Roc KC Traffic'!$B$3:$B$25</c:f>
              <c:numCache>
                <c:formatCode>0</c:formatCode>
                <c:ptCount val="23"/>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numCache>
            </c:numRef>
          </c:cat>
          <c:val>
            <c:numRef>
              <c:f>'Table 20 Roc KC Traffic'!$I$27:$I$49</c:f>
              <c:numCache>
                <c:formatCode>General</c:formatCode>
                <c:ptCount val="23"/>
                <c:pt idx="0">
                  <c:v>3802</c:v>
                </c:pt>
                <c:pt idx="2">
                  <c:v>3658</c:v>
                </c:pt>
                <c:pt idx="5">
                  <c:v>4079</c:v>
                </c:pt>
                <c:pt idx="8">
                  <c:v>3636</c:v>
                </c:pt>
                <c:pt idx="11">
                  <c:v>3971</c:v>
                </c:pt>
                <c:pt idx="12">
                  <c:v>3536</c:v>
                </c:pt>
                <c:pt idx="13">
                  <c:v>3839</c:v>
                </c:pt>
                <c:pt idx="14">
                  <c:v>3208</c:v>
                </c:pt>
                <c:pt idx="15">
                  <c:v>3305</c:v>
                </c:pt>
                <c:pt idx="16">
                  <c:v>3167</c:v>
                </c:pt>
                <c:pt idx="17">
                  <c:v>3069</c:v>
                </c:pt>
                <c:pt idx="18">
                  <c:v>2705</c:v>
                </c:pt>
                <c:pt idx="19">
                  <c:v>2623</c:v>
                </c:pt>
                <c:pt idx="20" formatCode="0">
                  <c:v>2729</c:v>
                </c:pt>
                <c:pt idx="21" formatCode="0">
                  <c:v>2830</c:v>
                </c:pt>
                <c:pt idx="22" formatCode="0">
                  <c:v>2735</c:v>
                </c:pt>
              </c:numCache>
            </c:numRef>
          </c:val>
          <c:extLst>
            <c:ext xmlns:c16="http://schemas.microsoft.com/office/drawing/2014/chart" uri="{C3380CC4-5D6E-409C-BE32-E72D297353CC}">
              <c16:uniqueId val="{00000002-5120-40A9-A3F3-B5F674FFA57D}"/>
            </c:ext>
          </c:extLst>
        </c:ser>
        <c:dLbls>
          <c:showLegendKey val="0"/>
          <c:showVal val="0"/>
          <c:showCatName val="0"/>
          <c:showSerName val="0"/>
          <c:showPercent val="0"/>
          <c:showBubbleSize val="0"/>
        </c:dLbls>
        <c:gapWidth val="150"/>
        <c:axId val="692245064"/>
        <c:axId val="692240752"/>
      </c:barChart>
      <c:catAx>
        <c:axId val="692245064"/>
        <c:scaling>
          <c:orientation val="minMax"/>
        </c:scaling>
        <c:delete val="0"/>
        <c:axPos val="b"/>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92240752"/>
        <c:crosses val="autoZero"/>
        <c:auto val="1"/>
        <c:lblAlgn val="ctr"/>
        <c:lblOffset val="100"/>
        <c:noMultiLvlLbl val="0"/>
      </c:catAx>
      <c:valAx>
        <c:axId val="6922407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n-GB"/>
                  <a:t>Vehicles</a:t>
                </a:r>
              </a:p>
            </c:rich>
          </c:tx>
          <c:layout>
            <c:manualLayout>
              <c:xMode val="edge"/>
              <c:yMode val="edge"/>
              <c:x val="2.0742387412655213E-2"/>
              <c:y val="0.44575186528650207"/>
            </c:manualLayout>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92245064"/>
        <c:crosses val="autoZero"/>
        <c:crossBetween val="between"/>
      </c:valAx>
    </c:plotArea>
    <c:legend>
      <c:legendPos val="b"/>
      <c:layout>
        <c:manualLayout>
          <c:xMode val="edge"/>
          <c:yMode val="edge"/>
          <c:x val="0.34895689734399404"/>
          <c:y val="0.93802209145510063"/>
          <c:w val="0.25731493958559948"/>
          <c:h val="4.9256236400228734E-2"/>
        </c:manualLayout>
      </c:layout>
      <c:overlay val="0"/>
      <c:spPr>
        <a:ln>
          <a:solidFill>
            <a:schemeClr val="dk1"/>
          </a:solid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sz="1200"/>
              <a:t>Car and Non-Car Trips into Rochdale Key Centre 07:30-09:30</a:t>
            </a:r>
          </a:p>
        </c:rich>
      </c:tx>
      <c:overlay val="0"/>
    </c:title>
    <c:autoTitleDeleted val="0"/>
    <c:plotArea>
      <c:layout/>
      <c:barChart>
        <c:barDir val="col"/>
        <c:grouping val="clustered"/>
        <c:varyColors val="0"/>
        <c:ser>
          <c:idx val="0"/>
          <c:order val="0"/>
          <c:tx>
            <c:v>Car</c:v>
          </c:tx>
          <c:spPr>
            <a:solidFill>
              <a:srgbClr val="00B0F0"/>
            </a:solidFill>
            <a:ln>
              <a:solidFill>
                <a:schemeClr val="tx1"/>
              </a:solidFill>
            </a:ln>
          </c:spPr>
          <c:invertIfNegative val="0"/>
          <c:cat>
            <c:numRef>
              <c:f>'Table 26 KC Car&amp;Non-carTrips '!$B$4:$B$21</c:f>
              <c:numCache>
                <c:formatCode>General</c:formatCod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numCache>
            </c:numRef>
          </c:cat>
          <c:val>
            <c:numRef>
              <c:f>'Table 26 KC Car&amp;Non-carTrips '!$C$4:$C$21</c:f>
              <c:numCache>
                <c:formatCode>0</c:formatCode>
                <c:ptCount val="18"/>
                <c:pt idx="0">
                  <c:v>5185.68</c:v>
                </c:pt>
                <c:pt idx="3">
                  <c:v>5109.5200000000004</c:v>
                </c:pt>
                <c:pt idx="6">
                  <c:v>4951.04</c:v>
                </c:pt>
                <c:pt idx="7">
                  <c:v>5112.66</c:v>
                </c:pt>
                <c:pt idx="8">
                  <c:v>5053.4399999999996</c:v>
                </c:pt>
                <c:pt idx="9">
                  <c:v>4055.82</c:v>
                </c:pt>
                <c:pt idx="10">
                  <c:v>4305.05</c:v>
                </c:pt>
                <c:pt idx="11">
                  <c:v>3592.68</c:v>
                </c:pt>
                <c:pt idx="12">
                  <c:v>3397.6000000000004</c:v>
                </c:pt>
                <c:pt idx="13">
                  <c:v>3478.0361465700234</c:v>
                </c:pt>
                <c:pt idx="14">
                  <c:v>3540.1257946296528</c:v>
                </c:pt>
                <c:pt idx="15">
                  <c:v>3790.7151766698289</c:v>
                </c:pt>
                <c:pt idx="16">
                  <c:v>3466.7336277210443</c:v>
                </c:pt>
                <c:pt idx="17">
                  <c:v>3496.2869047965842</c:v>
                </c:pt>
              </c:numCache>
            </c:numRef>
          </c:val>
          <c:extLst>
            <c:ext xmlns:c16="http://schemas.microsoft.com/office/drawing/2014/chart" uri="{C3380CC4-5D6E-409C-BE32-E72D297353CC}">
              <c16:uniqueId val="{00000000-FAEA-4F11-A5B9-792129FC2792}"/>
            </c:ext>
          </c:extLst>
        </c:ser>
        <c:ser>
          <c:idx val="1"/>
          <c:order val="1"/>
          <c:tx>
            <c:v>Bus</c:v>
          </c:tx>
          <c:spPr>
            <a:solidFill>
              <a:srgbClr val="FFFF00"/>
            </a:solidFill>
            <a:ln>
              <a:solidFill>
                <a:schemeClr val="tx1"/>
              </a:solidFill>
            </a:ln>
          </c:spPr>
          <c:invertIfNegative val="0"/>
          <c:cat>
            <c:numRef>
              <c:f>'Table 26 KC Car&amp;Non-carTrips '!$B$4:$B$21</c:f>
              <c:numCache>
                <c:formatCode>General</c:formatCod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numCache>
            </c:numRef>
          </c:cat>
          <c:val>
            <c:numRef>
              <c:f>'Table 26 KC Car&amp;Non-carTrips '!$D$4:$D$21</c:f>
              <c:numCache>
                <c:formatCode>0</c:formatCode>
                <c:ptCount val="18"/>
                <c:pt idx="0">
                  <c:v>1204</c:v>
                </c:pt>
                <c:pt idx="3">
                  <c:v>1603</c:v>
                </c:pt>
                <c:pt idx="6">
                  <c:v>1954.2434635238633</c:v>
                </c:pt>
                <c:pt idx="7">
                  <c:v>1769.7740549828177</c:v>
                </c:pt>
                <c:pt idx="8">
                  <c:v>1716.4076086956522</c:v>
                </c:pt>
                <c:pt idx="9">
                  <c:v>1478.125</c:v>
                </c:pt>
                <c:pt idx="10">
                  <c:v>1328.3559322033898</c:v>
                </c:pt>
                <c:pt idx="11">
                  <c:v>1231.0927152317881</c:v>
                </c:pt>
                <c:pt idx="12">
                  <c:v>1325.210407239819</c:v>
                </c:pt>
                <c:pt idx="13">
                  <c:v>1641.3986013986014</c:v>
                </c:pt>
                <c:pt idx="14">
                  <c:v>1131</c:v>
                </c:pt>
                <c:pt idx="15">
                  <c:v>1098.5734265734268</c:v>
                </c:pt>
                <c:pt idx="16">
                  <c:v>1320.6</c:v>
                </c:pt>
                <c:pt idx="17">
                  <c:v>1116.3070866141732</c:v>
                </c:pt>
              </c:numCache>
            </c:numRef>
          </c:val>
          <c:extLst>
            <c:ext xmlns:c16="http://schemas.microsoft.com/office/drawing/2014/chart" uri="{C3380CC4-5D6E-409C-BE32-E72D297353CC}">
              <c16:uniqueId val="{00000001-FAEA-4F11-A5B9-792129FC2792}"/>
            </c:ext>
          </c:extLst>
        </c:ser>
        <c:ser>
          <c:idx val="4"/>
          <c:order val="2"/>
          <c:tx>
            <c:v>Walk</c:v>
          </c:tx>
          <c:spPr>
            <a:solidFill>
              <a:srgbClr val="FFC000"/>
            </a:solidFill>
            <a:ln>
              <a:solidFill>
                <a:schemeClr val="tx1"/>
              </a:solidFill>
            </a:ln>
          </c:spPr>
          <c:invertIfNegative val="0"/>
          <c:cat>
            <c:numRef>
              <c:f>'Table 26 KC Car&amp;Non-carTrips '!$B$4:$B$21</c:f>
              <c:numCache>
                <c:formatCode>General</c:formatCod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numCache>
            </c:numRef>
          </c:cat>
          <c:val>
            <c:numRef>
              <c:f>'Table 26 KC Car&amp;Non-carTrips '!$H$4:$H$21</c:f>
              <c:numCache>
                <c:formatCode>0</c:formatCode>
                <c:ptCount val="18"/>
                <c:pt idx="0">
                  <c:v>1521.194921583271</c:v>
                </c:pt>
                <c:pt idx="3">
                  <c:v>1769.0933532486931</c:v>
                </c:pt>
                <c:pt idx="6">
                  <c:v>1926.8469006721434</c:v>
                </c:pt>
                <c:pt idx="7">
                  <c:v>1886</c:v>
                </c:pt>
                <c:pt idx="8">
                  <c:v>2011</c:v>
                </c:pt>
                <c:pt idx="9">
                  <c:v>2016</c:v>
                </c:pt>
                <c:pt idx="10">
                  <c:v>1860</c:v>
                </c:pt>
                <c:pt idx="11">
                  <c:v>2024</c:v>
                </c:pt>
                <c:pt idx="12">
                  <c:v>1929</c:v>
                </c:pt>
                <c:pt idx="13">
                  <c:v>2148</c:v>
                </c:pt>
                <c:pt idx="14">
                  <c:v>1994</c:v>
                </c:pt>
                <c:pt idx="15">
                  <c:v>1999</c:v>
                </c:pt>
                <c:pt idx="16">
                  <c:v>2318</c:v>
                </c:pt>
                <c:pt idx="17">
                  <c:v>2114</c:v>
                </c:pt>
              </c:numCache>
            </c:numRef>
          </c:val>
          <c:extLst>
            <c:ext xmlns:c16="http://schemas.microsoft.com/office/drawing/2014/chart" uri="{C3380CC4-5D6E-409C-BE32-E72D297353CC}">
              <c16:uniqueId val="{00000002-FAEA-4F11-A5B9-792129FC2792}"/>
            </c:ext>
          </c:extLst>
        </c:ser>
        <c:ser>
          <c:idx val="2"/>
          <c:order val="3"/>
          <c:tx>
            <c:v>Rail</c:v>
          </c:tx>
          <c:spPr>
            <a:solidFill>
              <a:schemeClr val="bg1">
                <a:lumMod val="75000"/>
              </a:schemeClr>
            </a:solidFill>
            <a:ln>
              <a:solidFill>
                <a:schemeClr val="tx1"/>
              </a:solidFill>
            </a:ln>
          </c:spPr>
          <c:invertIfNegative val="0"/>
          <c:cat>
            <c:numRef>
              <c:f>'Table 26 KC Car&amp;Non-carTrips '!$B$4:$B$21</c:f>
              <c:numCache>
                <c:formatCode>General</c:formatCod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numCache>
            </c:numRef>
          </c:cat>
          <c:val>
            <c:numRef>
              <c:f>'Table 26 KC Car&amp;Non-carTrips '!$E$4:$E$21</c:f>
              <c:numCache>
                <c:formatCode>0</c:formatCode>
                <c:ptCount val="18"/>
                <c:pt idx="0">
                  <c:v>104</c:v>
                </c:pt>
                <c:pt idx="3">
                  <c:v>134</c:v>
                </c:pt>
                <c:pt idx="6">
                  <c:v>152</c:v>
                </c:pt>
                <c:pt idx="7">
                  <c:v>129</c:v>
                </c:pt>
                <c:pt idx="8">
                  <c:v>157</c:v>
                </c:pt>
                <c:pt idx="9">
                  <c:v>204</c:v>
                </c:pt>
                <c:pt idx="10">
                  <c:v>175</c:v>
                </c:pt>
                <c:pt idx="11">
                  <c:v>160</c:v>
                </c:pt>
                <c:pt idx="12">
                  <c:v>221</c:v>
                </c:pt>
                <c:pt idx="13">
                  <c:v>176</c:v>
                </c:pt>
                <c:pt idx="14">
                  <c:v>170</c:v>
                </c:pt>
                <c:pt idx="15">
                  <c:v>190</c:v>
                </c:pt>
                <c:pt idx="16">
                  <c:v>198</c:v>
                </c:pt>
                <c:pt idx="17">
                  <c:v>165</c:v>
                </c:pt>
              </c:numCache>
            </c:numRef>
          </c:val>
          <c:extLst>
            <c:ext xmlns:c16="http://schemas.microsoft.com/office/drawing/2014/chart" uri="{C3380CC4-5D6E-409C-BE32-E72D297353CC}">
              <c16:uniqueId val="{00000003-FAEA-4F11-A5B9-792129FC2792}"/>
            </c:ext>
          </c:extLst>
        </c:ser>
        <c:ser>
          <c:idx val="5"/>
          <c:order val="4"/>
          <c:tx>
            <c:strRef>
              <c:f>'Table 26 KC Car&amp;Non-carTrips '!$F$3</c:f>
              <c:strCache>
                <c:ptCount val="1"/>
                <c:pt idx="0">
                  <c:v>Metrolink</c:v>
                </c:pt>
              </c:strCache>
            </c:strRef>
          </c:tx>
          <c:spPr>
            <a:solidFill>
              <a:srgbClr val="FF0000"/>
            </a:solidFill>
            <a:ln>
              <a:solidFill>
                <a:schemeClr val="tx1"/>
              </a:solidFill>
            </a:ln>
          </c:spPr>
          <c:invertIfNegative val="0"/>
          <c:val>
            <c:numRef>
              <c:f>'Table 26 KC Car&amp;Non-carTrips '!$F$4:$F$21</c:f>
              <c:numCache>
                <c:formatCode>0</c:formatCode>
                <c:ptCount val="18"/>
                <c:pt idx="11">
                  <c:v>123</c:v>
                </c:pt>
                <c:pt idx="12">
                  <c:v>94</c:v>
                </c:pt>
                <c:pt idx="13">
                  <c:v>131</c:v>
                </c:pt>
                <c:pt idx="14">
                  <c:v>194</c:v>
                </c:pt>
                <c:pt idx="15">
                  <c:v>183</c:v>
                </c:pt>
                <c:pt idx="16">
                  <c:v>256</c:v>
                </c:pt>
                <c:pt idx="17">
                  <c:v>223</c:v>
                </c:pt>
              </c:numCache>
            </c:numRef>
          </c:val>
          <c:extLst>
            <c:ext xmlns:c16="http://schemas.microsoft.com/office/drawing/2014/chart" uri="{C3380CC4-5D6E-409C-BE32-E72D297353CC}">
              <c16:uniqueId val="{00000004-FAEA-4F11-A5B9-792129FC2792}"/>
            </c:ext>
          </c:extLst>
        </c:ser>
        <c:ser>
          <c:idx val="3"/>
          <c:order val="5"/>
          <c:tx>
            <c:v>Cycle</c:v>
          </c:tx>
          <c:spPr>
            <a:solidFill>
              <a:schemeClr val="tx1"/>
            </a:solidFill>
            <a:ln>
              <a:solidFill>
                <a:schemeClr val="tx1"/>
              </a:solidFill>
            </a:ln>
          </c:spPr>
          <c:invertIfNegative val="0"/>
          <c:cat>
            <c:numRef>
              <c:f>'Table 26 KC Car&amp;Non-carTrips '!$B$4:$B$21</c:f>
              <c:numCache>
                <c:formatCode>General</c:formatCod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numCache>
            </c:numRef>
          </c:cat>
          <c:val>
            <c:numRef>
              <c:f>'Table 26 KC Car&amp;Non-carTrips '!$G$4:$G$21</c:f>
              <c:numCache>
                <c:formatCode>0</c:formatCode>
                <c:ptCount val="18"/>
                <c:pt idx="0">
                  <c:v>21</c:v>
                </c:pt>
                <c:pt idx="3">
                  <c:v>24</c:v>
                </c:pt>
                <c:pt idx="6">
                  <c:v>16</c:v>
                </c:pt>
                <c:pt idx="7">
                  <c:v>28</c:v>
                </c:pt>
                <c:pt idx="8">
                  <c:v>20</c:v>
                </c:pt>
                <c:pt idx="9">
                  <c:v>22</c:v>
                </c:pt>
                <c:pt idx="10">
                  <c:v>15</c:v>
                </c:pt>
                <c:pt idx="11">
                  <c:v>26</c:v>
                </c:pt>
                <c:pt idx="12">
                  <c:v>16</c:v>
                </c:pt>
                <c:pt idx="13">
                  <c:v>48</c:v>
                </c:pt>
                <c:pt idx="14">
                  <c:v>23</c:v>
                </c:pt>
                <c:pt idx="15">
                  <c:v>37</c:v>
                </c:pt>
                <c:pt idx="16">
                  <c:v>19</c:v>
                </c:pt>
                <c:pt idx="17">
                  <c:v>20</c:v>
                </c:pt>
              </c:numCache>
            </c:numRef>
          </c:val>
          <c:extLst>
            <c:ext xmlns:c16="http://schemas.microsoft.com/office/drawing/2014/chart" uri="{C3380CC4-5D6E-409C-BE32-E72D297353CC}">
              <c16:uniqueId val="{00000005-FAEA-4F11-A5B9-792129FC2792}"/>
            </c:ext>
          </c:extLst>
        </c:ser>
        <c:dLbls>
          <c:showLegendKey val="0"/>
          <c:showVal val="0"/>
          <c:showCatName val="0"/>
          <c:showSerName val="0"/>
          <c:showPercent val="0"/>
          <c:showBubbleSize val="0"/>
        </c:dLbls>
        <c:gapWidth val="150"/>
        <c:axId val="692241144"/>
        <c:axId val="692241928"/>
      </c:barChart>
      <c:catAx>
        <c:axId val="692241144"/>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GB"/>
                  <a:t>Year</a:t>
                </a:r>
              </a:p>
            </c:rich>
          </c:tx>
          <c:overlay val="0"/>
        </c:title>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692241928"/>
        <c:crosses val="autoZero"/>
        <c:auto val="1"/>
        <c:lblAlgn val="ctr"/>
        <c:lblOffset val="100"/>
        <c:noMultiLvlLbl val="0"/>
      </c:catAx>
      <c:valAx>
        <c:axId val="692241928"/>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GB"/>
                  <a:t>Number</a:t>
                </a:r>
              </a:p>
            </c:rich>
          </c:tx>
          <c:layout>
            <c:manualLayout>
              <c:xMode val="edge"/>
              <c:yMode val="edge"/>
              <c:x val="1.5848447314872158E-2"/>
              <c:y val="0.43939671144048176"/>
            </c:manualLayout>
          </c:layout>
          <c:overlay val="0"/>
        </c:title>
        <c:numFmt formatCode="0"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692241144"/>
        <c:crosses val="autoZero"/>
        <c:crossBetween val="between"/>
      </c:valAx>
    </c:plotArea>
    <c:legend>
      <c:legendPos val="r"/>
      <c:layout>
        <c:manualLayout>
          <c:xMode val="edge"/>
          <c:yMode val="edge"/>
          <c:x val="0.87656134998997626"/>
          <c:y val="0.39970385358186766"/>
          <c:w val="0.11631691174512028"/>
          <c:h val="0.35486537481640862"/>
        </c:manualLayout>
      </c:layout>
      <c:overlay val="0"/>
      <c:spPr>
        <a:ln>
          <a:solidFill>
            <a:schemeClr val="tx1"/>
          </a:solid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sz="1200"/>
              <a:t>Car and Non-Car Trips into Rochdale Key Centre 10:00-12:00</a:t>
            </a:r>
          </a:p>
        </c:rich>
      </c:tx>
      <c:overlay val="0"/>
    </c:title>
    <c:autoTitleDeleted val="0"/>
    <c:plotArea>
      <c:layout/>
      <c:barChart>
        <c:barDir val="col"/>
        <c:grouping val="clustered"/>
        <c:varyColors val="0"/>
        <c:ser>
          <c:idx val="0"/>
          <c:order val="0"/>
          <c:tx>
            <c:v>Car</c:v>
          </c:tx>
          <c:spPr>
            <a:solidFill>
              <a:srgbClr val="00B0F0"/>
            </a:solidFill>
            <a:ln>
              <a:solidFill>
                <a:schemeClr val="tx1"/>
              </a:solidFill>
            </a:ln>
          </c:spPr>
          <c:invertIfNegative val="0"/>
          <c:cat>
            <c:numRef>
              <c:f>'Table 26 KC Car&amp;Non-carTrips '!$B$23:$B$40</c:f>
              <c:numCache>
                <c:formatCode>General</c:formatCod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numCache>
            </c:numRef>
          </c:cat>
          <c:val>
            <c:numRef>
              <c:f>'Table 26 KC Car&amp;Non-carTrips '!$C$23:$C$40</c:f>
              <c:numCache>
                <c:formatCode>0</c:formatCode>
                <c:ptCount val="18"/>
                <c:pt idx="0">
                  <c:v>5488.25</c:v>
                </c:pt>
                <c:pt idx="3">
                  <c:v>4962.1000000000004</c:v>
                </c:pt>
                <c:pt idx="6">
                  <c:v>4671.24</c:v>
                </c:pt>
                <c:pt idx="7">
                  <c:v>4972.8</c:v>
                </c:pt>
                <c:pt idx="8">
                  <c:v>5152.8</c:v>
                </c:pt>
                <c:pt idx="9">
                  <c:v>4115.88</c:v>
                </c:pt>
                <c:pt idx="10">
                  <c:v>4332.92</c:v>
                </c:pt>
                <c:pt idx="11">
                  <c:v>3939</c:v>
                </c:pt>
                <c:pt idx="12">
                  <c:v>3896.64</c:v>
                </c:pt>
                <c:pt idx="13">
                  <c:v>3887.3367819635478</c:v>
                </c:pt>
                <c:pt idx="14">
                  <c:v>3711.7494955450252</c:v>
                </c:pt>
                <c:pt idx="15">
                  <c:v>3676.3630538151233</c:v>
                </c:pt>
                <c:pt idx="16">
                  <c:v>3617.9643690419666</c:v>
                </c:pt>
                <c:pt idx="17">
                  <c:v>3329.6636243889097</c:v>
                </c:pt>
              </c:numCache>
            </c:numRef>
          </c:val>
          <c:extLst>
            <c:ext xmlns:c16="http://schemas.microsoft.com/office/drawing/2014/chart" uri="{C3380CC4-5D6E-409C-BE32-E72D297353CC}">
              <c16:uniqueId val="{00000000-983A-487F-A9DC-AD3AA1122D6E}"/>
            </c:ext>
          </c:extLst>
        </c:ser>
        <c:ser>
          <c:idx val="1"/>
          <c:order val="1"/>
          <c:tx>
            <c:v>Bus</c:v>
          </c:tx>
          <c:spPr>
            <a:solidFill>
              <a:srgbClr val="FFFF00"/>
            </a:solidFill>
            <a:ln>
              <a:solidFill>
                <a:schemeClr val="tx1"/>
              </a:solidFill>
            </a:ln>
          </c:spPr>
          <c:invertIfNegative val="0"/>
          <c:cat>
            <c:numRef>
              <c:f>'Table 26 KC Car&amp;Non-carTrips '!$B$23:$B$40</c:f>
              <c:numCache>
                <c:formatCode>General</c:formatCod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numCache>
            </c:numRef>
          </c:cat>
          <c:val>
            <c:numRef>
              <c:f>'Table 26 KC Car&amp;Non-carTrips '!$D$23:$D$40</c:f>
              <c:numCache>
                <c:formatCode>0</c:formatCode>
                <c:ptCount val="18"/>
                <c:pt idx="0">
                  <c:v>1032</c:v>
                </c:pt>
                <c:pt idx="3">
                  <c:v>1001</c:v>
                </c:pt>
                <c:pt idx="6">
                  <c:v>1869.5337088026699</c:v>
                </c:pt>
                <c:pt idx="7">
                  <c:v>1946.1263492063495</c:v>
                </c:pt>
                <c:pt idx="8">
                  <c:v>1664.1566265060242</c:v>
                </c:pt>
                <c:pt idx="9">
                  <c:v>1600.4692737430169</c:v>
                </c:pt>
                <c:pt idx="10">
                  <c:v>1431.3468208092486</c:v>
                </c:pt>
                <c:pt idx="11">
                  <c:v>1350.2465753424658</c:v>
                </c:pt>
                <c:pt idx="12">
                  <c:v>1320.6453488372094</c:v>
                </c:pt>
                <c:pt idx="13">
                  <c:v>1097.0538461538463</c:v>
                </c:pt>
                <c:pt idx="14">
                  <c:v>891.49586776859496</c:v>
                </c:pt>
                <c:pt idx="15">
                  <c:v>834.51968503937007</c:v>
                </c:pt>
                <c:pt idx="16">
                  <c:v>896.86725663716811</c:v>
                </c:pt>
                <c:pt idx="17">
                  <c:v>949.5545454545454</c:v>
                </c:pt>
              </c:numCache>
            </c:numRef>
          </c:val>
          <c:extLst>
            <c:ext xmlns:c16="http://schemas.microsoft.com/office/drawing/2014/chart" uri="{C3380CC4-5D6E-409C-BE32-E72D297353CC}">
              <c16:uniqueId val="{00000001-983A-487F-A9DC-AD3AA1122D6E}"/>
            </c:ext>
          </c:extLst>
        </c:ser>
        <c:ser>
          <c:idx val="4"/>
          <c:order val="2"/>
          <c:tx>
            <c:v>Walk</c:v>
          </c:tx>
          <c:spPr>
            <a:solidFill>
              <a:srgbClr val="FFC000"/>
            </a:solidFill>
            <a:ln>
              <a:solidFill>
                <a:schemeClr val="tx1"/>
              </a:solidFill>
            </a:ln>
          </c:spPr>
          <c:invertIfNegative val="0"/>
          <c:cat>
            <c:numRef>
              <c:f>'Table 26 KC Car&amp;Non-carTrips '!$B$23:$B$40</c:f>
              <c:numCache>
                <c:formatCode>General</c:formatCod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numCache>
            </c:numRef>
          </c:cat>
          <c:val>
            <c:numRef>
              <c:f>'Table 26 KC Car&amp;Non-carTrips '!$H$23:$H$40</c:f>
              <c:numCache>
                <c:formatCode>0</c:formatCode>
                <c:ptCount val="18"/>
                <c:pt idx="0">
                  <c:v>2512.3102522812669</c:v>
                </c:pt>
                <c:pt idx="3">
                  <c:v>3109.3091787439616</c:v>
                </c:pt>
                <c:pt idx="6">
                  <c:v>1906.6382179280731</c:v>
                </c:pt>
                <c:pt idx="7">
                  <c:v>2693</c:v>
                </c:pt>
                <c:pt idx="8">
                  <c:v>2946</c:v>
                </c:pt>
                <c:pt idx="9">
                  <c:v>2679</c:v>
                </c:pt>
                <c:pt idx="10">
                  <c:v>2529</c:v>
                </c:pt>
                <c:pt idx="11">
                  <c:v>2866</c:v>
                </c:pt>
                <c:pt idx="12">
                  <c:v>2298</c:v>
                </c:pt>
                <c:pt idx="13">
                  <c:v>2779</c:v>
                </c:pt>
                <c:pt idx="14">
                  <c:v>2650</c:v>
                </c:pt>
                <c:pt idx="15">
                  <c:v>1823</c:v>
                </c:pt>
                <c:pt idx="16">
                  <c:v>2355</c:v>
                </c:pt>
                <c:pt idx="17">
                  <c:v>2218</c:v>
                </c:pt>
              </c:numCache>
            </c:numRef>
          </c:val>
          <c:extLst>
            <c:ext xmlns:c16="http://schemas.microsoft.com/office/drawing/2014/chart" uri="{C3380CC4-5D6E-409C-BE32-E72D297353CC}">
              <c16:uniqueId val="{00000002-983A-487F-A9DC-AD3AA1122D6E}"/>
            </c:ext>
          </c:extLst>
        </c:ser>
        <c:ser>
          <c:idx val="2"/>
          <c:order val="3"/>
          <c:tx>
            <c:v>Rail</c:v>
          </c:tx>
          <c:spPr>
            <a:solidFill>
              <a:schemeClr val="bg1">
                <a:lumMod val="75000"/>
              </a:schemeClr>
            </a:solidFill>
            <a:ln>
              <a:solidFill>
                <a:schemeClr val="tx1"/>
              </a:solidFill>
            </a:ln>
          </c:spPr>
          <c:invertIfNegative val="0"/>
          <c:cat>
            <c:numRef>
              <c:f>'Table 26 KC Car&amp;Non-carTrips '!$B$23:$B$40</c:f>
              <c:numCache>
                <c:formatCode>General</c:formatCod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numCache>
            </c:numRef>
          </c:cat>
          <c:val>
            <c:numRef>
              <c:f>'Table 26 KC Car&amp;Non-carTrips '!$E$23:$E$40</c:f>
              <c:numCache>
                <c:formatCode>0</c:formatCode>
                <c:ptCount val="18"/>
                <c:pt idx="0">
                  <c:v>70</c:v>
                </c:pt>
                <c:pt idx="3">
                  <c:v>84</c:v>
                </c:pt>
                <c:pt idx="6">
                  <c:v>105</c:v>
                </c:pt>
                <c:pt idx="7">
                  <c:v>126</c:v>
                </c:pt>
                <c:pt idx="8">
                  <c:v>120</c:v>
                </c:pt>
                <c:pt idx="9">
                  <c:v>127</c:v>
                </c:pt>
                <c:pt idx="10">
                  <c:v>128</c:v>
                </c:pt>
                <c:pt idx="11">
                  <c:v>124</c:v>
                </c:pt>
                <c:pt idx="12">
                  <c:v>120</c:v>
                </c:pt>
                <c:pt idx="13">
                  <c:v>136</c:v>
                </c:pt>
                <c:pt idx="14">
                  <c:v>97</c:v>
                </c:pt>
                <c:pt idx="15">
                  <c:v>98</c:v>
                </c:pt>
                <c:pt idx="16">
                  <c:v>68</c:v>
                </c:pt>
                <c:pt idx="17">
                  <c:v>84</c:v>
                </c:pt>
              </c:numCache>
            </c:numRef>
          </c:val>
          <c:extLst>
            <c:ext xmlns:c16="http://schemas.microsoft.com/office/drawing/2014/chart" uri="{C3380CC4-5D6E-409C-BE32-E72D297353CC}">
              <c16:uniqueId val="{00000003-983A-487F-A9DC-AD3AA1122D6E}"/>
            </c:ext>
          </c:extLst>
        </c:ser>
        <c:ser>
          <c:idx val="5"/>
          <c:order val="4"/>
          <c:tx>
            <c:strRef>
              <c:f>'Table 26 KC Car&amp;Non-carTrips '!$F$3</c:f>
              <c:strCache>
                <c:ptCount val="1"/>
                <c:pt idx="0">
                  <c:v>Metrolink</c:v>
                </c:pt>
              </c:strCache>
            </c:strRef>
          </c:tx>
          <c:spPr>
            <a:solidFill>
              <a:srgbClr val="FF0000"/>
            </a:solidFill>
            <a:ln>
              <a:solidFill>
                <a:schemeClr val="tx1"/>
              </a:solidFill>
            </a:ln>
          </c:spPr>
          <c:invertIfNegative val="0"/>
          <c:val>
            <c:numRef>
              <c:f>'Table 26 KC Car&amp;Non-carTrips '!$F$23:$F$40</c:f>
              <c:numCache>
                <c:formatCode>0</c:formatCode>
                <c:ptCount val="18"/>
                <c:pt idx="11">
                  <c:v>132</c:v>
                </c:pt>
                <c:pt idx="12">
                  <c:v>106</c:v>
                </c:pt>
                <c:pt idx="13">
                  <c:v>115</c:v>
                </c:pt>
                <c:pt idx="14">
                  <c:v>247</c:v>
                </c:pt>
                <c:pt idx="15">
                  <c:v>243</c:v>
                </c:pt>
                <c:pt idx="16">
                  <c:v>318</c:v>
                </c:pt>
                <c:pt idx="17">
                  <c:v>267</c:v>
                </c:pt>
              </c:numCache>
            </c:numRef>
          </c:val>
          <c:extLst>
            <c:ext xmlns:c16="http://schemas.microsoft.com/office/drawing/2014/chart" uri="{C3380CC4-5D6E-409C-BE32-E72D297353CC}">
              <c16:uniqueId val="{00000004-983A-487F-A9DC-AD3AA1122D6E}"/>
            </c:ext>
          </c:extLst>
        </c:ser>
        <c:ser>
          <c:idx val="3"/>
          <c:order val="5"/>
          <c:tx>
            <c:v>Cycle</c:v>
          </c:tx>
          <c:spPr>
            <a:solidFill>
              <a:schemeClr val="tx1"/>
            </a:solidFill>
            <a:ln>
              <a:solidFill>
                <a:schemeClr val="tx1"/>
              </a:solidFill>
            </a:ln>
          </c:spPr>
          <c:invertIfNegative val="0"/>
          <c:cat>
            <c:numRef>
              <c:f>'Table 26 KC Car&amp;Non-carTrips '!$B$23:$B$40</c:f>
              <c:numCache>
                <c:formatCode>General</c:formatCod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numCache>
            </c:numRef>
          </c:cat>
          <c:val>
            <c:numRef>
              <c:f>'Table 26 KC Car&amp;Non-carTrips '!$G$23:$G$40</c:f>
              <c:numCache>
                <c:formatCode>0</c:formatCode>
                <c:ptCount val="18"/>
                <c:pt idx="0">
                  <c:v>12</c:v>
                </c:pt>
                <c:pt idx="3">
                  <c:v>15</c:v>
                </c:pt>
                <c:pt idx="6">
                  <c:v>10</c:v>
                </c:pt>
                <c:pt idx="7">
                  <c:v>6</c:v>
                </c:pt>
                <c:pt idx="8">
                  <c:v>24</c:v>
                </c:pt>
                <c:pt idx="9">
                  <c:v>12</c:v>
                </c:pt>
                <c:pt idx="10">
                  <c:v>16</c:v>
                </c:pt>
                <c:pt idx="11">
                  <c:v>26</c:v>
                </c:pt>
                <c:pt idx="12">
                  <c:v>9</c:v>
                </c:pt>
                <c:pt idx="13">
                  <c:v>40</c:v>
                </c:pt>
                <c:pt idx="14">
                  <c:v>17</c:v>
                </c:pt>
                <c:pt idx="15">
                  <c:v>10</c:v>
                </c:pt>
                <c:pt idx="16">
                  <c:v>5</c:v>
                </c:pt>
                <c:pt idx="17">
                  <c:v>22</c:v>
                </c:pt>
              </c:numCache>
            </c:numRef>
          </c:val>
          <c:extLst>
            <c:ext xmlns:c16="http://schemas.microsoft.com/office/drawing/2014/chart" uri="{C3380CC4-5D6E-409C-BE32-E72D297353CC}">
              <c16:uniqueId val="{00000005-983A-487F-A9DC-AD3AA1122D6E}"/>
            </c:ext>
          </c:extLst>
        </c:ser>
        <c:dLbls>
          <c:showLegendKey val="0"/>
          <c:showVal val="0"/>
          <c:showCatName val="0"/>
          <c:showSerName val="0"/>
          <c:showPercent val="0"/>
          <c:showBubbleSize val="0"/>
        </c:dLbls>
        <c:gapWidth val="150"/>
        <c:axId val="692243888"/>
        <c:axId val="692243104"/>
      </c:barChart>
      <c:catAx>
        <c:axId val="692243888"/>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GB"/>
                  <a:t>Year</a:t>
                </a:r>
              </a:p>
            </c:rich>
          </c:tx>
          <c:overlay val="0"/>
        </c:title>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692243104"/>
        <c:crosses val="autoZero"/>
        <c:auto val="1"/>
        <c:lblAlgn val="ctr"/>
        <c:lblOffset val="100"/>
        <c:noMultiLvlLbl val="0"/>
      </c:catAx>
      <c:valAx>
        <c:axId val="692243104"/>
        <c:scaling>
          <c:orientation val="minMax"/>
          <c:max val="6000"/>
        </c:scaling>
        <c:delete val="0"/>
        <c:axPos val="l"/>
        <c:majorGridlines/>
        <c:title>
          <c:tx>
            <c:rich>
              <a:bodyPr/>
              <a:lstStyle/>
              <a:p>
                <a:pPr>
                  <a:defRPr sz="1000" b="1" i="0" u="none" strike="noStrike" baseline="0">
                    <a:solidFill>
                      <a:srgbClr val="000000"/>
                    </a:solidFill>
                    <a:latin typeface="Calibri"/>
                    <a:ea typeface="Calibri"/>
                    <a:cs typeface="Calibri"/>
                  </a:defRPr>
                </a:pPr>
                <a:r>
                  <a:rPr lang="en-GB"/>
                  <a:t>Number</a:t>
                </a:r>
              </a:p>
            </c:rich>
          </c:tx>
          <c:layout>
            <c:manualLayout>
              <c:xMode val="edge"/>
              <c:yMode val="edge"/>
              <c:x val="1.584847348626876E-2"/>
              <c:y val="0.43939616766341077"/>
            </c:manualLayout>
          </c:layout>
          <c:overlay val="0"/>
        </c:title>
        <c:numFmt formatCode="0"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692243888"/>
        <c:crosses val="autoZero"/>
        <c:crossBetween val="between"/>
      </c:valAx>
    </c:plotArea>
    <c:legend>
      <c:legendPos val="r"/>
      <c:layout>
        <c:manualLayout>
          <c:xMode val="edge"/>
          <c:yMode val="edge"/>
          <c:x val="0.87908823899666233"/>
          <c:y val="0.28904405817197376"/>
          <c:w val="0.1102290985557316"/>
          <c:h val="0.43861272057973888"/>
        </c:manualLayout>
      </c:layout>
      <c:overlay val="0"/>
      <c:spPr>
        <a:ln>
          <a:solidFill>
            <a:schemeClr val="tx1"/>
          </a:solid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sz="1200"/>
              <a:t>Car and Non-Car Trips into Rochdale Key Centre 16:00-18:00</a:t>
            </a:r>
          </a:p>
        </c:rich>
      </c:tx>
      <c:overlay val="0"/>
    </c:title>
    <c:autoTitleDeleted val="0"/>
    <c:plotArea>
      <c:layout/>
      <c:barChart>
        <c:barDir val="col"/>
        <c:grouping val="clustered"/>
        <c:varyColors val="0"/>
        <c:ser>
          <c:idx val="0"/>
          <c:order val="0"/>
          <c:tx>
            <c:v>Car</c:v>
          </c:tx>
          <c:spPr>
            <a:solidFill>
              <a:srgbClr val="00B0F0"/>
            </a:solidFill>
            <a:ln w="12700">
              <a:solidFill>
                <a:schemeClr val="tx1"/>
              </a:solidFill>
            </a:ln>
          </c:spPr>
          <c:invertIfNegative val="0"/>
          <c:cat>
            <c:numRef>
              <c:f>'Table 26 KC Car&amp;Non-carTrips '!$B$42:$B$59</c:f>
              <c:numCache>
                <c:formatCode>General</c:formatCod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numCache>
            </c:numRef>
          </c:cat>
          <c:val>
            <c:numRef>
              <c:f>'Table 26 KC Car&amp;Non-carTrips '!$C$42:$C$59</c:f>
              <c:numCache>
                <c:formatCode>0</c:formatCode>
                <c:ptCount val="18"/>
                <c:pt idx="0">
                  <c:v>5329.12</c:v>
                </c:pt>
                <c:pt idx="3">
                  <c:v>4678.6000000000004</c:v>
                </c:pt>
                <c:pt idx="6">
                  <c:v>4243.75</c:v>
                </c:pt>
                <c:pt idx="7">
                  <c:v>4611.42</c:v>
                </c:pt>
                <c:pt idx="8">
                  <c:v>5134.68</c:v>
                </c:pt>
                <c:pt idx="9">
                  <c:v>3911.6</c:v>
                </c:pt>
                <c:pt idx="10">
                  <c:v>4401.8100000000004</c:v>
                </c:pt>
                <c:pt idx="11">
                  <c:v>4071.48</c:v>
                </c:pt>
                <c:pt idx="12">
                  <c:v>3820.3199999999997</c:v>
                </c:pt>
                <c:pt idx="13">
                  <c:v>3505.0951086555087</c:v>
                </c:pt>
                <c:pt idx="14">
                  <c:v>3183.7742959383554</c:v>
                </c:pt>
                <c:pt idx="15">
                  <c:v>3440.0201224726379</c:v>
                </c:pt>
                <c:pt idx="16">
                  <c:v>3389.1953926378965</c:v>
                </c:pt>
                <c:pt idx="17">
                  <c:v>3487.3219281607935</c:v>
                </c:pt>
              </c:numCache>
            </c:numRef>
          </c:val>
          <c:extLst>
            <c:ext xmlns:c16="http://schemas.microsoft.com/office/drawing/2014/chart" uri="{C3380CC4-5D6E-409C-BE32-E72D297353CC}">
              <c16:uniqueId val="{00000000-19EB-42CC-B83B-C6B871C1971F}"/>
            </c:ext>
          </c:extLst>
        </c:ser>
        <c:ser>
          <c:idx val="1"/>
          <c:order val="1"/>
          <c:tx>
            <c:v>Bus</c:v>
          </c:tx>
          <c:spPr>
            <a:solidFill>
              <a:srgbClr val="FFFF00"/>
            </a:solidFill>
            <a:ln>
              <a:solidFill>
                <a:schemeClr val="tx1"/>
              </a:solidFill>
            </a:ln>
          </c:spPr>
          <c:invertIfNegative val="0"/>
          <c:cat>
            <c:numRef>
              <c:f>'Table 26 KC Car&amp;Non-carTrips '!$B$42:$B$59</c:f>
              <c:numCache>
                <c:formatCode>General</c:formatCod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numCache>
            </c:numRef>
          </c:cat>
          <c:val>
            <c:numRef>
              <c:f>'Table 26 KC Car&amp;Non-carTrips '!$D$42:$D$59</c:f>
              <c:numCache>
                <c:formatCode>0</c:formatCode>
                <c:ptCount val="18"/>
                <c:pt idx="0">
                  <c:v>791</c:v>
                </c:pt>
                <c:pt idx="3">
                  <c:v>667</c:v>
                </c:pt>
                <c:pt idx="6">
                  <c:v>1142.0471740526655</c:v>
                </c:pt>
                <c:pt idx="7">
                  <c:v>1415.6502732240438</c:v>
                </c:pt>
                <c:pt idx="8">
                  <c:v>1177.4502923976609</c:v>
                </c:pt>
                <c:pt idx="9">
                  <c:v>896.63276836158195</c:v>
                </c:pt>
                <c:pt idx="10">
                  <c:v>1093.9011627906978</c:v>
                </c:pt>
                <c:pt idx="11">
                  <c:v>1190.9863945578231</c:v>
                </c:pt>
                <c:pt idx="12">
                  <c:v>1047.5454545454545</c:v>
                </c:pt>
                <c:pt idx="13">
                  <c:v>1372.4172185430464</c:v>
                </c:pt>
                <c:pt idx="14">
                  <c:v>961.12179487179492</c:v>
                </c:pt>
                <c:pt idx="15">
                  <c:v>913.27659574468089</c:v>
                </c:pt>
                <c:pt idx="16">
                  <c:v>663.22314049586805</c:v>
                </c:pt>
                <c:pt idx="17">
                  <c:v>847.10743801652893</c:v>
                </c:pt>
              </c:numCache>
            </c:numRef>
          </c:val>
          <c:extLst>
            <c:ext xmlns:c16="http://schemas.microsoft.com/office/drawing/2014/chart" uri="{C3380CC4-5D6E-409C-BE32-E72D297353CC}">
              <c16:uniqueId val="{00000001-19EB-42CC-B83B-C6B871C1971F}"/>
            </c:ext>
          </c:extLst>
        </c:ser>
        <c:ser>
          <c:idx val="4"/>
          <c:order val="2"/>
          <c:tx>
            <c:v>Walk</c:v>
          </c:tx>
          <c:spPr>
            <a:solidFill>
              <a:srgbClr val="FFC000"/>
            </a:solidFill>
            <a:ln>
              <a:solidFill>
                <a:schemeClr val="tx1"/>
              </a:solidFill>
            </a:ln>
          </c:spPr>
          <c:invertIfNegative val="0"/>
          <c:cat>
            <c:numRef>
              <c:f>'Table 26 KC Car&amp;Non-carTrips '!$B$42:$B$59</c:f>
              <c:numCache>
                <c:formatCode>General</c:formatCod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numCache>
            </c:numRef>
          </c:cat>
          <c:val>
            <c:numRef>
              <c:f>'Table 26 KC Car&amp;Non-carTrips '!$H$42:$H$59</c:f>
              <c:numCache>
                <c:formatCode>0</c:formatCode>
                <c:ptCount val="18"/>
                <c:pt idx="0">
                  <c:v>1416.8092643051771</c:v>
                </c:pt>
                <c:pt idx="3">
                  <c:v>1495.7438692098094</c:v>
                </c:pt>
                <c:pt idx="6">
                  <c:v>1106.4223433242507</c:v>
                </c:pt>
                <c:pt idx="7">
                  <c:v>1473</c:v>
                </c:pt>
                <c:pt idx="8">
                  <c:v>1592</c:v>
                </c:pt>
                <c:pt idx="9">
                  <c:v>1143</c:v>
                </c:pt>
                <c:pt idx="10">
                  <c:v>1460</c:v>
                </c:pt>
                <c:pt idx="11">
                  <c:v>1758</c:v>
                </c:pt>
                <c:pt idx="12">
                  <c:v>1883</c:v>
                </c:pt>
                <c:pt idx="13">
                  <c:v>1686</c:v>
                </c:pt>
                <c:pt idx="14">
                  <c:v>1651</c:v>
                </c:pt>
                <c:pt idx="15">
                  <c:v>1623</c:v>
                </c:pt>
                <c:pt idx="16">
                  <c:v>1610</c:v>
                </c:pt>
                <c:pt idx="17">
                  <c:v>1869</c:v>
                </c:pt>
              </c:numCache>
            </c:numRef>
          </c:val>
          <c:extLst>
            <c:ext xmlns:c16="http://schemas.microsoft.com/office/drawing/2014/chart" uri="{C3380CC4-5D6E-409C-BE32-E72D297353CC}">
              <c16:uniqueId val="{00000002-19EB-42CC-B83B-C6B871C1971F}"/>
            </c:ext>
          </c:extLst>
        </c:ser>
        <c:ser>
          <c:idx val="2"/>
          <c:order val="3"/>
          <c:tx>
            <c:v>Rail</c:v>
          </c:tx>
          <c:spPr>
            <a:solidFill>
              <a:schemeClr val="bg1">
                <a:lumMod val="75000"/>
              </a:schemeClr>
            </a:solidFill>
            <a:ln>
              <a:solidFill>
                <a:schemeClr val="tx1"/>
              </a:solidFill>
            </a:ln>
          </c:spPr>
          <c:invertIfNegative val="0"/>
          <c:cat>
            <c:numRef>
              <c:f>'Table 26 KC Car&amp;Non-carTrips '!$B$42:$B$59</c:f>
              <c:numCache>
                <c:formatCode>General</c:formatCod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numCache>
            </c:numRef>
          </c:cat>
          <c:val>
            <c:numRef>
              <c:f>'Table 26 KC Car&amp;Non-carTrips '!$E$42:$E$59</c:f>
              <c:numCache>
                <c:formatCode>0</c:formatCode>
                <c:ptCount val="18"/>
                <c:pt idx="0">
                  <c:v>441</c:v>
                </c:pt>
                <c:pt idx="3">
                  <c:v>379</c:v>
                </c:pt>
                <c:pt idx="6">
                  <c:v>510</c:v>
                </c:pt>
                <c:pt idx="7">
                  <c:v>574</c:v>
                </c:pt>
                <c:pt idx="8">
                  <c:v>546</c:v>
                </c:pt>
                <c:pt idx="9">
                  <c:v>513</c:v>
                </c:pt>
                <c:pt idx="10">
                  <c:v>553</c:v>
                </c:pt>
                <c:pt idx="11">
                  <c:v>477</c:v>
                </c:pt>
                <c:pt idx="12">
                  <c:v>620</c:v>
                </c:pt>
                <c:pt idx="13">
                  <c:v>554</c:v>
                </c:pt>
                <c:pt idx="14">
                  <c:v>560</c:v>
                </c:pt>
                <c:pt idx="15">
                  <c:v>552</c:v>
                </c:pt>
                <c:pt idx="16">
                  <c:v>488</c:v>
                </c:pt>
                <c:pt idx="17">
                  <c:v>567</c:v>
                </c:pt>
              </c:numCache>
            </c:numRef>
          </c:val>
          <c:extLst>
            <c:ext xmlns:c16="http://schemas.microsoft.com/office/drawing/2014/chart" uri="{C3380CC4-5D6E-409C-BE32-E72D297353CC}">
              <c16:uniqueId val="{00000003-19EB-42CC-B83B-C6B871C1971F}"/>
            </c:ext>
          </c:extLst>
        </c:ser>
        <c:ser>
          <c:idx val="5"/>
          <c:order val="4"/>
          <c:tx>
            <c:strRef>
              <c:f>'Table 26 KC Car&amp;Non-carTrips '!$F$3</c:f>
              <c:strCache>
                <c:ptCount val="1"/>
                <c:pt idx="0">
                  <c:v>Metrolink</c:v>
                </c:pt>
              </c:strCache>
            </c:strRef>
          </c:tx>
          <c:spPr>
            <a:solidFill>
              <a:srgbClr val="FF0000"/>
            </a:solidFill>
            <a:ln>
              <a:solidFill>
                <a:schemeClr val="tx1"/>
              </a:solidFill>
            </a:ln>
          </c:spPr>
          <c:invertIfNegative val="0"/>
          <c:val>
            <c:numRef>
              <c:f>'Table 26 KC Car&amp;Non-carTrips '!$F$42:$F$59</c:f>
              <c:numCache>
                <c:formatCode>0</c:formatCode>
                <c:ptCount val="18"/>
                <c:pt idx="11">
                  <c:v>122</c:v>
                </c:pt>
                <c:pt idx="12">
                  <c:v>76</c:v>
                </c:pt>
                <c:pt idx="13">
                  <c:v>0</c:v>
                </c:pt>
                <c:pt idx="14">
                  <c:v>197</c:v>
                </c:pt>
                <c:pt idx="15">
                  <c:v>220</c:v>
                </c:pt>
                <c:pt idx="16">
                  <c:v>303</c:v>
                </c:pt>
                <c:pt idx="17">
                  <c:v>247</c:v>
                </c:pt>
              </c:numCache>
            </c:numRef>
          </c:val>
          <c:extLst>
            <c:ext xmlns:c16="http://schemas.microsoft.com/office/drawing/2014/chart" uri="{C3380CC4-5D6E-409C-BE32-E72D297353CC}">
              <c16:uniqueId val="{00000004-19EB-42CC-B83B-C6B871C1971F}"/>
            </c:ext>
          </c:extLst>
        </c:ser>
        <c:ser>
          <c:idx val="3"/>
          <c:order val="5"/>
          <c:tx>
            <c:v>Cycle</c:v>
          </c:tx>
          <c:spPr>
            <a:solidFill>
              <a:schemeClr val="tx1"/>
            </a:solidFill>
            <a:ln>
              <a:solidFill>
                <a:schemeClr val="tx1"/>
              </a:solidFill>
            </a:ln>
          </c:spPr>
          <c:invertIfNegative val="0"/>
          <c:cat>
            <c:numRef>
              <c:f>'Table 26 KC Car&amp;Non-carTrips '!$B$42:$B$59</c:f>
              <c:numCache>
                <c:formatCode>General</c:formatCod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numCache>
            </c:numRef>
          </c:cat>
          <c:val>
            <c:numRef>
              <c:f>'Table 26 KC Car&amp;Non-carTrips '!$G$42:$G$59</c:f>
              <c:numCache>
                <c:formatCode>0</c:formatCode>
                <c:ptCount val="18"/>
                <c:pt idx="0">
                  <c:v>19</c:v>
                </c:pt>
                <c:pt idx="3">
                  <c:v>13</c:v>
                </c:pt>
                <c:pt idx="6">
                  <c:v>13</c:v>
                </c:pt>
                <c:pt idx="7">
                  <c:v>22</c:v>
                </c:pt>
                <c:pt idx="8">
                  <c:v>29</c:v>
                </c:pt>
                <c:pt idx="9">
                  <c:v>10</c:v>
                </c:pt>
                <c:pt idx="10">
                  <c:v>23</c:v>
                </c:pt>
                <c:pt idx="11">
                  <c:v>20</c:v>
                </c:pt>
                <c:pt idx="12">
                  <c:v>16</c:v>
                </c:pt>
                <c:pt idx="13">
                  <c:v>31</c:v>
                </c:pt>
                <c:pt idx="14">
                  <c:v>31</c:v>
                </c:pt>
                <c:pt idx="15">
                  <c:v>42</c:v>
                </c:pt>
                <c:pt idx="16">
                  <c:v>28</c:v>
                </c:pt>
                <c:pt idx="17">
                  <c:v>35</c:v>
                </c:pt>
              </c:numCache>
            </c:numRef>
          </c:val>
          <c:extLst>
            <c:ext xmlns:c16="http://schemas.microsoft.com/office/drawing/2014/chart" uri="{C3380CC4-5D6E-409C-BE32-E72D297353CC}">
              <c16:uniqueId val="{00000005-19EB-42CC-B83B-C6B871C1971F}"/>
            </c:ext>
          </c:extLst>
        </c:ser>
        <c:dLbls>
          <c:showLegendKey val="0"/>
          <c:showVal val="0"/>
          <c:showCatName val="0"/>
          <c:showSerName val="0"/>
          <c:showPercent val="0"/>
          <c:showBubbleSize val="0"/>
        </c:dLbls>
        <c:gapWidth val="150"/>
        <c:axId val="372551680"/>
        <c:axId val="372548544"/>
      </c:barChart>
      <c:catAx>
        <c:axId val="372551680"/>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GB"/>
                  <a:t>Year</a:t>
                </a:r>
              </a:p>
            </c:rich>
          </c:tx>
          <c:overlay val="0"/>
        </c:title>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372548544"/>
        <c:crosses val="autoZero"/>
        <c:auto val="1"/>
        <c:lblAlgn val="ctr"/>
        <c:lblOffset val="100"/>
        <c:noMultiLvlLbl val="0"/>
      </c:catAx>
      <c:valAx>
        <c:axId val="372548544"/>
        <c:scaling>
          <c:orientation val="minMax"/>
          <c:max val="6000"/>
        </c:scaling>
        <c:delete val="0"/>
        <c:axPos val="l"/>
        <c:majorGridlines/>
        <c:title>
          <c:tx>
            <c:rich>
              <a:bodyPr/>
              <a:lstStyle/>
              <a:p>
                <a:pPr>
                  <a:defRPr sz="1000" b="1" i="0" u="none" strike="noStrike" baseline="0">
                    <a:solidFill>
                      <a:srgbClr val="000000"/>
                    </a:solidFill>
                    <a:latin typeface="Calibri"/>
                    <a:ea typeface="Calibri"/>
                    <a:cs typeface="Calibri"/>
                  </a:defRPr>
                </a:pPr>
                <a:r>
                  <a:rPr lang="en-GB"/>
                  <a:t>Number</a:t>
                </a:r>
              </a:p>
            </c:rich>
          </c:tx>
          <c:layout>
            <c:manualLayout>
              <c:xMode val="edge"/>
              <c:yMode val="edge"/>
              <c:x val="1.5848569776235596E-2"/>
              <c:y val="0.43939643086782831"/>
            </c:manualLayout>
          </c:layout>
          <c:overlay val="0"/>
        </c:title>
        <c:numFmt formatCode="0"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372551680"/>
        <c:crosses val="autoZero"/>
        <c:crossBetween val="between"/>
      </c:valAx>
    </c:plotArea>
    <c:legend>
      <c:legendPos val="r"/>
      <c:layout>
        <c:manualLayout>
          <c:xMode val="edge"/>
          <c:yMode val="edge"/>
          <c:x val="0.88203695737557741"/>
          <c:y val="0.2857112595976613"/>
          <c:w val="0.11269680363588756"/>
          <c:h val="0.37198277259315865"/>
        </c:manualLayout>
      </c:layout>
      <c:overlay val="0"/>
      <c:spPr>
        <a:ln>
          <a:solidFill>
            <a:schemeClr val="tx1"/>
          </a:solid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219075</xdr:colOff>
      <xdr:row>71</xdr:row>
      <xdr:rowOff>27779</xdr:rowOff>
    </xdr:to>
    <xdr:pic>
      <xdr:nvPicPr>
        <xdr:cNvPr id="2" name="Picture 1">
          <a:extLst>
            <a:ext uri="{FF2B5EF4-FFF2-40B4-BE49-F238E27FC236}">
              <a16:creationId xmlns:a16="http://schemas.microsoft.com/office/drawing/2014/main" id="{175BAFCE-2020-41C7-958C-A64FB9B77E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143875" cy="115244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11502</xdr:colOff>
      <xdr:row>26</xdr:row>
      <xdr:rowOff>8535</xdr:rowOff>
    </xdr:from>
    <xdr:to>
      <xdr:col>18</xdr:col>
      <xdr:colOff>25400</xdr:colOff>
      <xdr:row>50</xdr:row>
      <xdr:rowOff>12700</xdr:rowOff>
    </xdr:to>
    <xdr:graphicFrame macro="">
      <xdr:nvGraphicFramePr>
        <xdr:cNvPr id="2" name="Chart 1">
          <a:extLst>
            <a:ext uri="{FF2B5EF4-FFF2-40B4-BE49-F238E27FC236}">
              <a16:creationId xmlns:a16="http://schemas.microsoft.com/office/drawing/2014/main" id="{64C225D9-5EFE-4A55-A4D6-E50571A3CD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29565</xdr:colOff>
      <xdr:row>2</xdr:row>
      <xdr:rowOff>392517</xdr:rowOff>
    </xdr:from>
    <xdr:to>
      <xdr:col>20</xdr:col>
      <xdr:colOff>38101</xdr:colOff>
      <xdr:row>22</xdr:row>
      <xdr:rowOff>12700</xdr:rowOff>
    </xdr:to>
    <xdr:graphicFrame macro="">
      <xdr:nvGraphicFramePr>
        <xdr:cNvPr id="2" name="Chart 1">
          <a:extLst>
            <a:ext uri="{FF2B5EF4-FFF2-40B4-BE49-F238E27FC236}">
              <a16:creationId xmlns:a16="http://schemas.microsoft.com/office/drawing/2014/main" id="{88ECEB0F-0CD2-49AE-8C4F-17E80C30CC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40284</xdr:colOff>
      <xdr:row>21</xdr:row>
      <xdr:rowOff>196850</xdr:rowOff>
    </xdr:from>
    <xdr:to>
      <xdr:col>20</xdr:col>
      <xdr:colOff>38100</xdr:colOff>
      <xdr:row>40</xdr:row>
      <xdr:rowOff>152400</xdr:rowOff>
    </xdr:to>
    <xdr:graphicFrame macro="">
      <xdr:nvGraphicFramePr>
        <xdr:cNvPr id="3" name="Chart 3">
          <a:extLst>
            <a:ext uri="{FF2B5EF4-FFF2-40B4-BE49-F238E27FC236}">
              <a16:creationId xmlns:a16="http://schemas.microsoft.com/office/drawing/2014/main" id="{524395D6-E6E2-483A-A1D2-6341709F8D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38100</xdr:colOff>
      <xdr:row>40</xdr:row>
      <xdr:rowOff>173567</xdr:rowOff>
    </xdr:from>
    <xdr:to>
      <xdr:col>20</xdr:col>
      <xdr:colOff>12700</xdr:colOff>
      <xdr:row>60</xdr:row>
      <xdr:rowOff>12700</xdr:rowOff>
    </xdr:to>
    <xdr:graphicFrame macro="">
      <xdr:nvGraphicFramePr>
        <xdr:cNvPr id="4" name="Chart 4">
          <a:extLst>
            <a:ext uri="{FF2B5EF4-FFF2-40B4-BE49-F238E27FC236}">
              <a16:creationId xmlns:a16="http://schemas.microsoft.com/office/drawing/2014/main" id="{05FB3B01-163D-4B87-9B88-C6672E54E5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RAD%20Report%20No.2026%20Transport%20Statistics%20Rochdale%202018%20Main%20Repor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surv\jcm\raildata\2001%20ml%20dat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urv/1910-1%20to%205%202008-09%20Mcr%20LPSA%20Survey%20Cycle/data/september%202008/metrolink_data_sep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S/HFAS/Projects/0121-00%20Monitoring%20Report/rep2012/Metrolink%202012/2012%20metrolink%20data%20v1.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and Notes"/>
      <sheetName val="Index of Sheets"/>
      <sheetName val="Summary Key Facts Road Traffic"/>
      <sheetName val="Summary Growth Composition Cong"/>
      <sheetName val="Summary Rail &amp; ML"/>
      <sheetName val="Summary Key Centre"/>
      <sheetName val="Summary Road Casualties"/>
      <sheetName val="Table 1 Motorway Growth"/>
      <sheetName val="Table 2 A&amp;B Road Growth"/>
      <sheetName val="Table 3  Growth from 1993 "/>
      <sheetName val="Table 4  Vehicle KM"/>
      <sheetName val="Table 5  Traffic Composition"/>
      <sheetName val="Tabs 6 &amp; 7 Rail Corridor"/>
      <sheetName val="Tabs 8 9 &amp; 10 Rail stations"/>
      <sheetName val="Table 11 ML B&amp;A Jan18 Thu"/>
      <sheetName val="Table 12 Roc Ibd Bdrs Pre 0730"/>
      <sheetName val="Table 13 Roc Ibd Bdrs AM Peak"/>
      <sheetName val="Table 14 Roc Ibd Bdrs 0930-1330"/>
      <sheetName val="Table 15 Roc Ibd Bdrs 1330-1600"/>
      <sheetName val="Table 16 Roc Ibd Bdrs PM Peak"/>
      <sheetName val="Key Centre Notes"/>
      <sheetName val="Key Centre Map"/>
      <sheetName val="Table 17 Key Centre Surveys AM"/>
      <sheetName val="Table 18 Key Centre Surveys OP"/>
      <sheetName val="Table 19 Key Centre Surveys PM"/>
      <sheetName val="Table 20 Roc KC Traffic"/>
      <sheetName val="Tables 21 &amp; 22 KC Car Occupancy"/>
      <sheetName val="Table 23 Rail to KC"/>
      <sheetName val="Table 24 ML to KC"/>
      <sheetName val="Table 25 Walk to KC"/>
      <sheetName val="Table 26 KC Car&amp;Non-carTrips "/>
      <sheetName val="Table 27  LTP3 KSI Trend  "/>
      <sheetName val="Table 28 LTP3 KSI Rate Trend"/>
      <sheetName val="Tabs 29 to 32 Accidents"/>
      <sheetName val="Tabs 36 &amp; 37 Congestion"/>
      <sheetName val="Congestion Graph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3">
          <cell r="B3">
            <v>1997</v>
          </cell>
          <cell r="I3">
            <v>4408</v>
          </cell>
          <cell r="R3">
            <v>4125</v>
          </cell>
        </row>
        <row r="4">
          <cell r="B4">
            <v>1998</v>
          </cell>
        </row>
        <row r="5">
          <cell r="B5">
            <v>1999</v>
          </cell>
          <cell r="I5">
            <v>4389</v>
          </cell>
          <cell r="R5">
            <v>4467</v>
          </cell>
        </row>
        <row r="6">
          <cell r="B6">
            <v>2000</v>
          </cell>
        </row>
        <row r="7">
          <cell r="B7">
            <v>2001</v>
          </cell>
        </row>
        <row r="8">
          <cell r="B8">
            <v>2002</v>
          </cell>
          <cell r="I8">
            <v>4563</v>
          </cell>
          <cell r="R8">
            <v>4535</v>
          </cell>
        </row>
        <row r="9">
          <cell r="B9">
            <v>2003</v>
          </cell>
        </row>
        <row r="10">
          <cell r="B10">
            <v>2004</v>
          </cell>
        </row>
        <row r="11">
          <cell r="B11">
            <v>2005</v>
          </cell>
          <cell r="I11">
            <v>4412</v>
          </cell>
          <cell r="R11">
            <v>4090</v>
          </cell>
        </row>
        <row r="12">
          <cell r="B12">
            <v>2006</v>
          </cell>
        </row>
        <row r="13">
          <cell r="B13">
            <v>2007</v>
          </cell>
        </row>
        <row r="14">
          <cell r="B14">
            <v>2008</v>
          </cell>
          <cell r="I14">
            <v>4568</v>
          </cell>
          <cell r="R14">
            <v>4157</v>
          </cell>
        </row>
        <row r="15">
          <cell r="B15">
            <v>2009</v>
          </cell>
          <cell r="I15">
            <v>4279</v>
          </cell>
          <cell r="R15">
            <v>3955</v>
          </cell>
        </row>
        <row r="16">
          <cell r="B16">
            <v>2010</v>
          </cell>
          <cell r="I16">
            <v>4155</v>
          </cell>
          <cell r="R16">
            <v>3971</v>
          </cell>
        </row>
        <row r="17">
          <cell r="B17">
            <v>2011</v>
          </cell>
          <cell r="I17">
            <v>3493</v>
          </cell>
          <cell r="R17">
            <v>3315</v>
          </cell>
        </row>
        <row r="18">
          <cell r="B18">
            <v>2012</v>
          </cell>
          <cell r="I18">
            <v>3530</v>
          </cell>
          <cell r="R18">
            <v>3421</v>
          </cell>
        </row>
        <row r="19">
          <cell r="B19">
            <v>2013</v>
          </cell>
          <cell r="I19">
            <v>3018</v>
          </cell>
          <cell r="R19">
            <v>3079</v>
          </cell>
        </row>
        <row r="20">
          <cell r="B20">
            <v>2014</v>
          </cell>
          <cell r="I20">
            <v>2989</v>
          </cell>
          <cell r="R20">
            <v>3183</v>
          </cell>
        </row>
        <row r="21">
          <cell r="B21">
            <v>2015</v>
          </cell>
          <cell r="I21">
            <v>3005</v>
          </cell>
          <cell r="R21">
            <v>3002</v>
          </cell>
        </row>
        <row r="22">
          <cell r="B22">
            <v>2016</v>
          </cell>
          <cell r="I22">
            <v>2966</v>
          </cell>
          <cell r="R22">
            <v>2985</v>
          </cell>
        </row>
        <row r="23">
          <cell r="B23">
            <v>2017</v>
          </cell>
          <cell r="I23">
            <v>3310</v>
          </cell>
          <cell r="R23">
            <v>3044</v>
          </cell>
        </row>
        <row r="24">
          <cell r="B24">
            <v>2018</v>
          </cell>
          <cell r="I24">
            <v>2960</v>
          </cell>
          <cell r="R24">
            <v>2956</v>
          </cell>
        </row>
        <row r="25">
          <cell r="B25">
            <v>2019</v>
          </cell>
          <cell r="I25">
            <v>3004</v>
          </cell>
          <cell r="R25">
            <v>2813</v>
          </cell>
        </row>
        <row r="27">
          <cell r="I27">
            <v>3802</v>
          </cell>
        </row>
        <row r="29">
          <cell r="I29">
            <v>3658</v>
          </cell>
        </row>
        <row r="32">
          <cell r="I32">
            <v>4079</v>
          </cell>
        </row>
        <row r="35">
          <cell r="I35">
            <v>3636</v>
          </cell>
        </row>
        <row r="38">
          <cell r="I38">
            <v>3971</v>
          </cell>
        </row>
        <row r="39">
          <cell r="I39">
            <v>3536</v>
          </cell>
        </row>
        <row r="40">
          <cell r="I40">
            <v>3839</v>
          </cell>
        </row>
        <row r="41">
          <cell r="I41">
            <v>3208</v>
          </cell>
        </row>
        <row r="42">
          <cell r="I42">
            <v>3305</v>
          </cell>
        </row>
        <row r="43">
          <cell r="I43">
            <v>3167</v>
          </cell>
        </row>
        <row r="44">
          <cell r="I44">
            <v>3069</v>
          </cell>
        </row>
        <row r="45">
          <cell r="I45">
            <v>2705</v>
          </cell>
        </row>
        <row r="46">
          <cell r="I46">
            <v>2623</v>
          </cell>
        </row>
        <row r="47">
          <cell r="I47">
            <v>2729</v>
          </cell>
        </row>
        <row r="48">
          <cell r="I48">
            <v>2830</v>
          </cell>
        </row>
        <row r="49">
          <cell r="I49">
            <v>2735</v>
          </cell>
        </row>
      </sheetData>
      <sheetData sheetId="26"/>
      <sheetData sheetId="27"/>
      <sheetData sheetId="28"/>
      <sheetData sheetId="29"/>
      <sheetData sheetId="30">
        <row r="3">
          <cell r="F3" t="str">
            <v>Metrolink</v>
          </cell>
        </row>
        <row r="4">
          <cell r="B4">
            <v>2002</v>
          </cell>
          <cell r="C4">
            <v>5185.68</v>
          </cell>
          <cell r="D4">
            <v>1204</v>
          </cell>
          <cell r="E4">
            <v>104</v>
          </cell>
          <cell r="G4">
            <v>21</v>
          </cell>
          <cell r="H4">
            <v>1521.194921583271</v>
          </cell>
        </row>
        <row r="5">
          <cell r="B5">
            <v>2003</v>
          </cell>
        </row>
        <row r="6">
          <cell r="B6">
            <v>2004</v>
          </cell>
        </row>
        <row r="7">
          <cell r="B7">
            <v>2005</v>
          </cell>
          <cell r="C7">
            <v>5109.5200000000004</v>
          </cell>
          <cell r="D7">
            <v>1603</v>
          </cell>
          <cell r="E7">
            <v>134</v>
          </cell>
          <cell r="G7">
            <v>24</v>
          </cell>
          <cell r="H7">
            <v>1769.0933532486931</v>
          </cell>
        </row>
        <row r="8">
          <cell r="B8">
            <v>2006</v>
          </cell>
        </row>
        <row r="9">
          <cell r="B9">
            <v>2007</v>
          </cell>
        </row>
        <row r="10">
          <cell r="B10">
            <v>2008</v>
          </cell>
          <cell r="C10">
            <v>4951.04</v>
          </cell>
          <cell r="D10">
            <v>1954.2434635238633</v>
          </cell>
          <cell r="E10">
            <v>152</v>
          </cell>
          <cell r="G10">
            <v>16</v>
          </cell>
          <cell r="H10">
            <v>1926.8469006721434</v>
          </cell>
        </row>
        <row r="11">
          <cell r="B11">
            <v>2009</v>
          </cell>
          <cell r="C11">
            <v>5112.66</v>
          </cell>
          <cell r="D11">
            <v>1769.7740549828177</v>
          </cell>
          <cell r="E11">
            <v>129</v>
          </cell>
          <cell r="G11">
            <v>28</v>
          </cell>
          <cell r="H11">
            <v>1886</v>
          </cell>
        </row>
        <row r="12">
          <cell r="B12">
            <v>2010</v>
          </cell>
          <cell r="C12">
            <v>5053.4399999999996</v>
          </cell>
          <cell r="D12">
            <v>1716.4076086956522</v>
          </cell>
          <cell r="E12">
            <v>157</v>
          </cell>
          <cell r="G12">
            <v>20</v>
          </cell>
          <cell r="H12">
            <v>2011</v>
          </cell>
        </row>
        <row r="13">
          <cell r="B13">
            <v>2011</v>
          </cell>
          <cell r="C13">
            <v>4055.82</v>
          </cell>
          <cell r="D13">
            <v>1478.125</v>
          </cell>
          <cell r="E13">
            <v>204</v>
          </cell>
          <cell r="G13">
            <v>22</v>
          </cell>
          <cell r="H13">
            <v>2016</v>
          </cell>
        </row>
        <row r="14">
          <cell r="B14">
            <v>2012</v>
          </cell>
          <cell r="C14">
            <v>4305.05</v>
          </cell>
          <cell r="D14">
            <v>1328.3559322033898</v>
          </cell>
          <cell r="E14">
            <v>175</v>
          </cell>
          <cell r="G14">
            <v>15</v>
          </cell>
          <cell r="H14">
            <v>1860</v>
          </cell>
        </row>
        <row r="15">
          <cell r="B15">
            <v>2013</v>
          </cell>
          <cell r="C15">
            <v>3592.68</v>
          </cell>
          <cell r="D15">
            <v>1231.0927152317881</v>
          </cell>
          <cell r="E15">
            <v>160</v>
          </cell>
          <cell r="F15">
            <v>123</v>
          </cell>
          <cell r="G15">
            <v>26</v>
          </cell>
          <cell r="H15">
            <v>2024</v>
          </cell>
        </row>
        <row r="16">
          <cell r="B16">
            <v>2014</v>
          </cell>
          <cell r="C16">
            <v>3397.6000000000004</v>
          </cell>
          <cell r="D16">
            <v>1325.210407239819</v>
          </cell>
          <cell r="E16">
            <v>221</v>
          </cell>
          <cell r="F16">
            <v>94</v>
          </cell>
          <cell r="G16">
            <v>16</v>
          </cell>
          <cell r="H16">
            <v>1929</v>
          </cell>
        </row>
        <row r="17">
          <cell r="B17">
            <v>2015</v>
          </cell>
          <cell r="C17">
            <v>3478.0361465700234</v>
          </cell>
          <cell r="D17">
            <v>1641.3986013986014</v>
          </cell>
          <cell r="E17">
            <v>176</v>
          </cell>
          <cell r="F17">
            <v>131</v>
          </cell>
          <cell r="G17">
            <v>48</v>
          </cell>
          <cell r="H17">
            <v>2148</v>
          </cell>
        </row>
        <row r="18">
          <cell r="B18">
            <v>2016</v>
          </cell>
          <cell r="C18">
            <v>3540.1257946296528</v>
          </cell>
          <cell r="D18">
            <v>1131</v>
          </cell>
          <cell r="E18">
            <v>170</v>
          </cell>
          <cell r="F18">
            <v>194</v>
          </cell>
          <cell r="G18">
            <v>23</v>
          </cell>
          <cell r="H18">
            <v>1994</v>
          </cell>
        </row>
        <row r="19">
          <cell r="B19">
            <v>2017</v>
          </cell>
          <cell r="C19">
            <v>3790.7151766698289</v>
          </cell>
          <cell r="D19">
            <v>1098.5734265734268</v>
          </cell>
          <cell r="E19">
            <v>190</v>
          </cell>
          <cell r="F19">
            <v>183</v>
          </cell>
          <cell r="G19">
            <v>37</v>
          </cell>
          <cell r="H19">
            <v>1999</v>
          </cell>
        </row>
        <row r="20">
          <cell r="B20">
            <v>2018</v>
          </cell>
          <cell r="C20">
            <v>3466.7336277210443</v>
          </cell>
          <cell r="D20">
            <v>1320.6</v>
          </cell>
          <cell r="E20">
            <v>198</v>
          </cell>
          <cell r="F20">
            <v>256</v>
          </cell>
          <cell r="G20">
            <v>19</v>
          </cell>
          <cell r="H20">
            <v>2318</v>
          </cell>
        </row>
        <row r="21">
          <cell r="B21">
            <v>2019</v>
          </cell>
          <cell r="C21">
            <v>3496.2869047965842</v>
          </cell>
          <cell r="D21">
            <v>1116.3070866141732</v>
          </cell>
          <cell r="E21">
            <v>165</v>
          </cell>
          <cell r="F21">
            <v>223</v>
          </cell>
          <cell r="G21">
            <v>20</v>
          </cell>
          <cell r="H21">
            <v>2114</v>
          </cell>
        </row>
        <row r="23">
          <cell r="B23">
            <v>2002</v>
          </cell>
          <cell r="C23">
            <v>5488.25</v>
          </cell>
          <cell r="D23">
            <v>1032</v>
          </cell>
          <cell r="E23">
            <v>70</v>
          </cell>
          <cell r="G23">
            <v>12</v>
          </cell>
          <cell r="H23">
            <v>2512.3102522812669</v>
          </cell>
        </row>
        <row r="24">
          <cell r="B24">
            <v>2003</v>
          </cell>
        </row>
        <row r="25">
          <cell r="B25">
            <v>2004</v>
          </cell>
        </row>
        <row r="26">
          <cell r="B26">
            <v>2005</v>
          </cell>
          <cell r="C26">
            <v>4962.1000000000004</v>
          </cell>
          <cell r="D26">
            <v>1001</v>
          </cell>
          <cell r="E26">
            <v>84</v>
          </cell>
          <cell r="G26">
            <v>15</v>
          </cell>
          <cell r="H26">
            <v>3109.3091787439616</v>
          </cell>
        </row>
        <row r="27">
          <cell r="B27">
            <v>2006</v>
          </cell>
        </row>
        <row r="28">
          <cell r="B28">
            <v>2007</v>
          </cell>
        </row>
        <row r="29">
          <cell r="B29">
            <v>2008</v>
          </cell>
          <cell r="C29">
            <v>4671.24</v>
          </cell>
          <cell r="D29">
            <v>1869.5337088026699</v>
          </cell>
          <cell r="E29">
            <v>105</v>
          </cell>
          <cell r="G29">
            <v>10</v>
          </cell>
          <cell r="H29">
            <v>1906.6382179280731</v>
          </cell>
        </row>
        <row r="30">
          <cell r="B30">
            <v>2009</v>
          </cell>
          <cell r="C30">
            <v>4972.8</v>
          </cell>
          <cell r="D30">
            <v>1946.1263492063495</v>
          </cell>
          <cell r="E30">
            <v>126</v>
          </cell>
          <cell r="G30">
            <v>6</v>
          </cell>
          <cell r="H30">
            <v>2693</v>
          </cell>
        </row>
        <row r="31">
          <cell r="B31">
            <v>2010</v>
          </cell>
          <cell r="C31">
            <v>5152.8</v>
          </cell>
          <cell r="D31">
            <v>1664.1566265060242</v>
          </cell>
          <cell r="E31">
            <v>120</v>
          </cell>
          <cell r="G31">
            <v>24</v>
          </cell>
          <cell r="H31">
            <v>2946</v>
          </cell>
        </row>
        <row r="32">
          <cell r="B32">
            <v>2011</v>
          </cell>
          <cell r="C32">
            <v>4115.88</v>
          </cell>
          <cell r="D32">
            <v>1600.4692737430169</v>
          </cell>
          <cell r="E32">
            <v>127</v>
          </cell>
          <cell r="G32">
            <v>12</v>
          </cell>
          <cell r="H32">
            <v>2679</v>
          </cell>
        </row>
        <row r="33">
          <cell r="B33">
            <v>2012</v>
          </cell>
          <cell r="C33">
            <v>4332.92</v>
          </cell>
          <cell r="D33">
            <v>1431.3468208092486</v>
          </cell>
          <cell r="E33">
            <v>128</v>
          </cell>
          <cell r="G33">
            <v>16</v>
          </cell>
          <cell r="H33">
            <v>2529</v>
          </cell>
        </row>
        <row r="34">
          <cell r="B34">
            <v>2013</v>
          </cell>
          <cell r="C34">
            <v>3939</v>
          </cell>
          <cell r="D34">
            <v>1350.2465753424658</v>
          </cell>
          <cell r="E34">
            <v>124</v>
          </cell>
          <cell r="F34">
            <v>132</v>
          </cell>
          <cell r="G34">
            <v>26</v>
          </cell>
          <cell r="H34">
            <v>2866</v>
          </cell>
        </row>
        <row r="35">
          <cell r="B35">
            <v>2014</v>
          </cell>
          <cell r="C35">
            <v>3896.64</v>
          </cell>
          <cell r="D35">
            <v>1320.6453488372094</v>
          </cell>
          <cell r="E35">
            <v>120</v>
          </cell>
          <cell r="F35">
            <v>106</v>
          </cell>
          <cell r="G35">
            <v>9</v>
          </cell>
          <cell r="H35">
            <v>2298</v>
          </cell>
        </row>
        <row r="36">
          <cell r="B36">
            <v>2015</v>
          </cell>
          <cell r="C36">
            <v>3887.3367819635478</v>
          </cell>
          <cell r="D36">
            <v>1097.0538461538463</v>
          </cell>
          <cell r="E36">
            <v>136</v>
          </cell>
          <cell r="F36">
            <v>115</v>
          </cell>
          <cell r="G36">
            <v>40</v>
          </cell>
          <cell r="H36">
            <v>2779</v>
          </cell>
        </row>
        <row r="37">
          <cell r="B37">
            <v>2016</v>
          </cell>
          <cell r="C37">
            <v>3711.7494955450252</v>
          </cell>
          <cell r="D37">
            <v>891.49586776859496</v>
          </cell>
          <cell r="E37">
            <v>97</v>
          </cell>
          <cell r="F37">
            <v>247</v>
          </cell>
          <cell r="G37">
            <v>17</v>
          </cell>
          <cell r="H37">
            <v>2650</v>
          </cell>
        </row>
        <row r="38">
          <cell r="B38">
            <v>2017</v>
          </cell>
          <cell r="C38">
            <v>3676.3630538151233</v>
          </cell>
          <cell r="D38">
            <v>834.51968503937007</v>
          </cell>
          <cell r="E38">
            <v>98</v>
          </cell>
          <cell r="F38">
            <v>243</v>
          </cell>
          <cell r="G38">
            <v>10</v>
          </cell>
          <cell r="H38">
            <v>1823</v>
          </cell>
        </row>
        <row r="39">
          <cell r="B39">
            <v>2018</v>
          </cell>
          <cell r="C39">
            <v>3617.9643690419666</v>
          </cell>
          <cell r="D39">
            <v>896.86725663716811</v>
          </cell>
          <cell r="E39">
            <v>68</v>
          </cell>
          <cell r="F39">
            <v>318</v>
          </cell>
          <cell r="G39">
            <v>5</v>
          </cell>
          <cell r="H39">
            <v>2355</v>
          </cell>
        </row>
        <row r="40">
          <cell r="B40">
            <v>2019</v>
          </cell>
          <cell r="C40">
            <v>3329.6636243889097</v>
          </cell>
          <cell r="D40">
            <v>949.5545454545454</v>
          </cell>
          <cell r="E40">
            <v>84</v>
          </cell>
          <cell r="F40">
            <v>267</v>
          </cell>
          <cell r="G40">
            <v>22</v>
          </cell>
          <cell r="H40">
            <v>2218</v>
          </cell>
        </row>
        <row r="42">
          <cell r="B42">
            <v>2002</v>
          </cell>
          <cell r="C42">
            <v>5329.12</v>
          </cell>
          <cell r="D42">
            <v>791</v>
          </cell>
          <cell r="E42">
            <v>441</v>
          </cell>
          <cell r="G42">
            <v>19</v>
          </cell>
          <cell r="H42">
            <v>1416.8092643051771</v>
          </cell>
        </row>
        <row r="43">
          <cell r="B43">
            <v>2003</v>
          </cell>
        </row>
        <row r="44">
          <cell r="B44">
            <v>2004</v>
          </cell>
        </row>
        <row r="45">
          <cell r="B45">
            <v>2005</v>
          </cell>
          <cell r="C45">
            <v>4678.6000000000004</v>
          </cell>
          <cell r="D45">
            <v>667</v>
          </cell>
          <cell r="E45">
            <v>379</v>
          </cell>
          <cell r="G45">
            <v>13</v>
          </cell>
          <cell r="H45">
            <v>1495.7438692098094</v>
          </cell>
        </row>
        <row r="46">
          <cell r="B46">
            <v>2006</v>
          </cell>
        </row>
        <row r="47">
          <cell r="B47">
            <v>2007</v>
          </cell>
        </row>
        <row r="48">
          <cell r="B48">
            <v>2008</v>
          </cell>
          <cell r="C48">
            <v>4243.75</v>
          </cell>
          <cell r="D48">
            <v>1142.0471740526655</v>
          </cell>
          <cell r="E48">
            <v>510</v>
          </cell>
          <cell r="G48">
            <v>13</v>
          </cell>
          <cell r="H48">
            <v>1106.4223433242507</v>
          </cell>
        </row>
        <row r="49">
          <cell r="B49">
            <v>2009</v>
          </cell>
          <cell r="C49">
            <v>4611.42</v>
          </cell>
          <cell r="D49">
            <v>1415.6502732240438</v>
          </cell>
          <cell r="E49">
            <v>574</v>
          </cell>
          <cell r="G49">
            <v>22</v>
          </cell>
          <cell r="H49">
            <v>1473</v>
          </cell>
        </row>
        <row r="50">
          <cell r="B50">
            <v>2010</v>
          </cell>
          <cell r="C50">
            <v>5134.68</v>
          </cell>
          <cell r="D50">
            <v>1177.4502923976609</v>
          </cell>
          <cell r="E50">
            <v>546</v>
          </cell>
          <cell r="G50">
            <v>29</v>
          </cell>
          <cell r="H50">
            <v>1592</v>
          </cell>
        </row>
        <row r="51">
          <cell r="B51">
            <v>2011</v>
          </cell>
          <cell r="C51">
            <v>3911.6</v>
          </cell>
          <cell r="D51">
            <v>896.63276836158195</v>
          </cell>
          <cell r="E51">
            <v>513</v>
          </cell>
          <cell r="G51">
            <v>10</v>
          </cell>
          <cell r="H51">
            <v>1143</v>
          </cell>
        </row>
        <row r="52">
          <cell r="B52">
            <v>2012</v>
          </cell>
          <cell r="C52">
            <v>4401.8100000000004</v>
          </cell>
          <cell r="D52">
            <v>1093.9011627906978</v>
          </cell>
          <cell r="E52">
            <v>553</v>
          </cell>
          <cell r="G52">
            <v>23</v>
          </cell>
          <cell r="H52">
            <v>1460</v>
          </cell>
        </row>
        <row r="53">
          <cell r="B53">
            <v>2013</v>
          </cell>
          <cell r="C53">
            <v>4071.48</v>
          </cell>
          <cell r="D53">
            <v>1190.9863945578231</v>
          </cell>
          <cell r="E53">
            <v>477</v>
          </cell>
          <cell r="F53">
            <v>122</v>
          </cell>
          <cell r="G53">
            <v>20</v>
          </cell>
          <cell r="H53">
            <v>1758</v>
          </cell>
        </row>
        <row r="54">
          <cell r="B54">
            <v>2014</v>
          </cell>
          <cell r="C54">
            <v>3820.3199999999997</v>
          </cell>
          <cell r="D54">
            <v>1047.5454545454545</v>
          </cell>
          <cell r="E54">
            <v>620</v>
          </cell>
          <cell r="F54">
            <v>76</v>
          </cell>
          <cell r="G54">
            <v>16</v>
          </cell>
          <cell r="H54">
            <v>1883</v>
          </cell>
        </row>
        <row r="55">
          <cell r="B55">
            <v>2015</v>
          </cell>
          <cell r="C55">
            <v>3505.0951086555087</v>
          </cell>
          <cell r="D55">
            <v>1372.4172185430464</v>
          </cell>
          <cell r="E55">
            <v>554</v>
          </cell>
          <cell r="F55" t="str">
            <v>n.a.</v>
          </cell>
          <cell r="G55">
            <v>31</v>
          </cell>
          <cell r="H55">
            <v>1686</v>
          </cell>
        </row>
        <row r="56">
          <cell r="B56">
            <v>2016</v>
          </cell>
          <cell r="C56">
            <v>3183.7742959383554</v>
          </cell>
          <cell r="D56">
            <v>961.12179487179492</v>
          </cell>
          <cell r="E56">
            <v>560</v>
          </cell>
          <cell r="F56">
            <v>197</v>
          </cell>
          <cell r="G56">
            <v>31</v>
          </cell>
          <cell r="H56">
            <v>1651</v>
          </cell>
        </row>
        <row r="57">
          <cell r="B57">
            <v>2017</v>
          </cell>
          <cell r="C57">
            <v>3440.0201224726379</v>
          </cell>
          <cell r="D57">
            <v>913.27659574468089</v>
          </cell>
          <cell r="E57">
            <v>552</v>
          </cell>
          <cell r="F57">
            <v>220</v>
          </cell>
          <cell r="G57">
            <v>42</v>
          </cell>
          <cell r="H57">
            <v>1623</v>
          </cell>
        </row>
        <row r="58">
          <cell r="B58">
            <v>2018</v>
          </cell>
          <cell r="C58">
            <v>3389.1953926378965</v>
          </cell>
          <cell r="D58">
            <v>663.22314049586805</v>
          </cell>
          <cell r="E58">
            <v>488</v>
          </cell>
          <cell r="F58">
            <v>303</v>
          </cell>
          <cell r="G58">
            <v>28</v>
          </cell>
          <cell r="H58">
            <v>1610</v>
          </cell>
        </row>
        <row r="59">
          <cell r="B59">
            <v>2019</v>
          </cell>
          <cell r="C59">
            <v>3487.3219281607935</v>
          </cell>
          <cell r="D59">
            <v>847.10743801652893</v>
          </cell>
          <cell r="E59">
            <v>567</v>
          </cell>
          <cell r="F59">
            <v>247</v>
          </cell>
          <cell r="G59">
            <v>35</v>
          </cell>
          <cell r="H59">
            <v>1869</v>
          </cell>
        </row>
      </sheetData>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tial_Data"/>
      <sheetName val="Eccles ML"/>
      <sheetName val="Bury ML"/>
      <sheetName val="Altrincham ML"/>
      <sheetName val="Lookup tables"/>
      <sheetName val="Totals"/>
      <sheetName val="Totals JCM"/>
    </sheetNames>
    <sheetDataSet>
      <sheetData sheetId="0"/>
      <sheetData sheetId="1"/>
      <sheetData sheetId="2"/>
      <sheetData sheetId="3"/>
      <sheetData sheetId="4">
        <row r="3">
          <cell r="A3">
            <v>1</v>
          </cell>
          <cell r="B3" t="str">
            <v>PICCADILLY</v>
          </cell>
          <cell r="C3">
            <v>0</v>
          </cell>
          <cell r="D3" t="str">
            <v>City Centre</v>
          </cell>
          <cell r="M3">
            <v>1</v>
          </cell>
          <cell r="N3" t="str">
            <v>Monday</v>
          </cell>
          <cell r="P3">
            <v>1</v>
          </cell>
          <cell r="Q3" t="str">
            <v>Inbound to Manchester</v>
          </cell>
        </row>
        <row r="4">
          <cell r="A4">
            <v>2</v>
          </cell>
          <cell r="B4" t="str">
            <v>VICTORIA</v>
          </cell>
          <cell r="C4">
            <v>1</v>
          </cell>
          <cell r="D4" t="str">
            <v>Rochdale &amp; Oldham</v>
          </cell>
          <cell r="M4">
            <v>2</v>
          </cell>
          <cell r="N4" t="str">
            <v>Tuesday</v>
          </cell>
          <cell r="P4">
            <v>2</v>
          </cell>
          <cell r="Q4" t="str">
            <v>Outbound from Manchester</v>
          </cell>
        </row>
        <row r="5">
          <cell r="A5">
            <v>3</v>
          </cell>
          <cell r="B5" t="str">
            <v>DEANSGATE</v>
          </cell>
          <cell r="C5">
            <v>2</v>
          </cell>
          <cell r="D5" t="str">
            <v>Ashton</v>
          </cell>
          <cell r="M5">
            <v>3</v>
          </cell>
          <cell r="N5" t="str">
            <v>Wednesday</v>
          </cell>
          <cell r="P5">
            <v>3</v>
          </cell>
          <cell r="Q5" t="str">
            <v>To Stalybridge</v>
          </cell>
        </row>
        <row r="6">
          <cell r="A6">
            <v>4</v>
          </cell>
          <cell r="B6" t="str">
            <v>OXFORD ROAD</v>
          </cell>
          <cell r="C6">
            <v>3</v>
          </cell>
          <cell r="D6" t="str">
            <v>Marple &amp; Glossop</v>
          </cell>
          <cell r="M6">
            <v>4</v>
          </cell>
          <cell r="N6" t="str">
            <v>Thursday</v>
          </cell>
          <cell r="P6">
            <v>4</v>
          </cell>
          <cell r="Q6" t="str">
            <v>To Stockport</v>
          </cell>
        </row>
        <row r="7">
          <cell r="A7">
            <v>5</v>
          </cell>
          <cell r="B7" t="str">
            <v>SALFORD</v>
          </cell>
          <cell r="C7">
            <v>4</v>
          </cell>
          <cell r="D7" t="str">
            <v>Stockport &amp; Styal</v>
          </cell>
          <cell r="M7">
            <v>5</v>
          </cell>
          <cell r="N7" t="str">
            <v>Friday</v>
          </cell>
          <cell r="P7">
            <v>5</v>
          </cell>
          <cell r="Q7" t="str">
            <v>Cross-Boundary Inbound</v>
          </cell>
        </row>
        <row r="8">
          <cell r="A8">
            <v>6</v>
          </cell>
          <cell r="B8" t="str">
            <v>AIRPORT</v>
          </cell>
          <cell r="C8">
            <v>5</v>
          </cell>
          <cell r="D8" t="str">
            <v>Styal</v>
          </cell>
          <cell r="M8">
            <v>6</v>
          </cell>
          <cell r="N8" t="str">
            <v>Saturday</v>
          </cell>
          <cell r="P8">
            <v>6</v>
          </cell>
          <cell r="Q8" t="str">
            <v>Cross-Boundary Outbound</v>
          </cell>
        </row>
        <row r="9">
          <cell r="A9">
            <v>600</v>
          </cell>
          <cell r="B9" t="str">
            <v>BLACKBURN</v>
          </cell>
          <cell r="C9">
            <v>6</v>
          </cell>
          <cell r="D9" t="str">
            <v>Altrincham ML</v>
          </cell>
          <cell r="M9">
            <v>7</v>
          </cell>
          <cell r="N9" t="str">
            <v>Sunday</v>
          </cell>
        </row>
        <row r="10">
          <cell r="A10">
            <v>601</v>
          </cell>
          <cell r="B10" t="str">
            <v>MACCLESFIELD</v>
          </cell>
          <cell r="C10">
            <v>7</v>
          </cell>
          <cell r="D10" t="str">
            <v>Irlam</v>
          </cell>
        </row>
        <row r="11">
          <cell r="A11">
            <v>700</v>
          </cell>
          <cell r="B11" t="str">
            <v>WIGAN NORTH WESTERN</v>
          </cell>
          <cell r="C11">
            <v>8</v>
          </cell>
          <cell r="D11" t="str">
            <v>Eccles</v>
          </cell>
        </row>
        <row r="12">
          <cell r="A12">
            <v>701</v>
          </cell>
          <cell r="B12" t="str">
            <v>LITTLEBOROUGH</v>
          </cell>
          <cell r="C12">
            <v>9</v>
          </cell>
          <cell r="D12" t="str">
            <v>Wigan &amp; Bolton</v>
          </cell>
        </row>
        <row r="13">
          <cell r="A13">
            <v>702</v>
          </cell>
          <cell r="B13" t="str">
            <v>ROCHDALE</v>
          </cell>
          <cell r="C13">
            <v>10</v>
          </cell>
          <cell r="D13" t="str">
            <v>Bury ML</v>
          </cell>
          <cell r="P13">
            <v>1</v>
          </cell>
          <cell r="Q13" t="str">
            <v>Fine</v>
          </cell>
        </row>
        <row r="14">
          <cell r="A14">
            <v>703</v>
          </cell>
          <cell r="B14" t="str">
            <v>CASTLETON</v>
          </cell>
          <cell r="C14">
            <v>11</v>
          </cell>
          <cell r="D14" t="str">
            <v>Stalybridge</v>
          </cell>
          <cell r="P14">
            <v>2</v>
          </cell>
          <cell r="Q14" t="str">
            <v>Raining</v>
          </cell>
        </row>
        <row r="15">
          <cell r="A15">
            <v>704</v>
          </cell>
          <cell r="B15" t="str">
            <v>MOSTON</v>
          </cell>
          <cell r="C15">
            <v>12</v>
          </cell>
          <cell r="D15" t="str">
            <v>Eccles ML</v>
          </cell>
          <cell r="P15">
            <v>3</v>
          </cell>
          <cell r="Q15" t="str">
            <v>Snowing</v>
          </cell>
        </row>
        <row r="16">
          <cell r="A16">
            <v>705</v>
          </cell>
          <cell r="B16" t="str">
            <v>MILES PLATTING</v>
          </cell>
          <cell r="P16">
            <v>4</v>
          </cell>
          <cell r="Q16" t="str">
            <v>Foggy</v>
          </cell>
        </row>
        <row r="17">
          <cell r="A17">
            <v>706</v>
          </cell>
          <cell r="B17" t="str">
            <v>MILNROW</v>
          </cell>
          <cell r="P17">
            <v>5</v>
          </cell>
          <cell r="Q17" t="str">
            <v>Windy</v>
          </cell>
        </row>
        <row r="18">
          <cell r="A18">
            <v>707</v>
          </cell>
          <cell r="B18" t="str">
            <v>NEW HEY</v>
          </cell>
          <cell r="P18">
            <v>6</v>
          </cell>
          <cell r="Q18" t="str">
            <v>Very Cold</v>
          </cell>
        </row>
        <row r="19">
          <cell r="A19">
            <v>708</v>
          </cell>
          <cell r="B19" t="str">
            <v>SHAW</v>
          </cell>
          <cell r="P19">
            <v>7</v>
          </cell>
          <cell r="Q19" t="str">
            <v>Unknown</v>
          </cell>
        </row>
        <row r="20">
          <cell r="A20">
            <v>710</v>
          </cell>
          <cell r="B20" t="str">
            <v>OLDHAM MUMPS</v>
          </cell>
        </row>
        <row r="21">
          <cell r="A21">
            <v>711</v>
          </cell>
          <cell r="B21" t="str">
            <v>OLDHAM WERNETH</v>
          </cell>
        </row>
        <row r="22">
          <cell r="A22">
            <v>712</v>
          </cell>
          <cell r="B22" t="str">
            <v>HOLLINWOOD</v>
          </cell>
        </row>
        <row r="23">
          <cell r="A23">
            <v>713</v>
          </cell>
          <cell r="B23" t="str">
            <v>FAILSWORTH</v>
          </cell>
        </row>
        <row r="24">
          <cell r="A24">
            <v>714</v>
          </cell>
          <cell r="B24" t="str">
            <v>DEAN LANE</v>
          </cell>
        </row>
        <row r="25">
          <cell r="A25">
            <v>715</v>
          </cell>
          <cell r="B25" t="str">
            <v>GREENFIELD</v>
          </cell>
        </row>
        <row r="26">
          <cell r="A26">
            <v>716</v>
          </cell>
          <cell r="B26" t="str">
            <v>MOSSLEY</v>
          </cell>
        </row>
        <row r="27">
          <cell r="A27">
            <v>717</v>
          </cell>
          <cell r="B27" t="str">
            <v>STALYBRIDGE</v>
          </cell>
        </row>
        <row r="28">
          <cell r="A28">
            <v>718</v>
          </cell>
          <cell r="B28" t="str">
            <v>ASHTON</v>
          </cell>
        </row>
        <row r="29">
          <cell r="A29">
            <v>719</v>
          </cell>
          <cell r="B29" t="str">
            <v>PARK</v>
          </cell>
        </row>
        <row r="30">
          <cell r="A30">
            <v>720</v>
          </cell>
          <cell r="B30" t="str">
            <v>BRINNINGTON</v>
          </cell>
        </row>
        <row r="31">
          <cell r="A31">
            <v>721</v>
          </cell>
          <cell r="B31" t="str">
            <v>ARDWICK</v>
          </cell>
        </row>
        <row r="32">
          <cell r="A32">
            <v>722</v>
          </cell>
          <cell r="B32" t="str">
            <v>HATTERSLEY</v>
          </cell>
        </row>
        <row r="33">
          <cell r="A33">
            <v>723</v>
          </cell>
          <cell r="B33" t="str">
            <v>BROADBOTTOM</v>
          </cell>
        </row>
        <row r="34">
          <cell r="A34">
            <v>725</v>
          </cell>
          <cell r="B34" t="str">
            <v>NEWTON</v>
          </cell>
        </row>
        <row r="35">
          <cell r="A35">
            <v>726</v>
          </cell>
          <cell r="B35" t="str">
            <v xml:space="preserve">GUIDE BRIDGE                </v>
          </cell>
        </row>
        <row r="36">
          <cell r="A36">
            <v>727</v>
          </cell>
          <cell r="B36" t="str">
            <v>FAIRFIELD</v>
          </cell>
        </row>
        <row r="37">
          <cell r="A37">
            <v>728</v>
          </cell>
          <cell r="B37" t="str">
            <v>GORTON</v>
          </cell>
        </row>
        <row r="38">
          <cell r="A38">
            <v>729</v>
          </cell>
          <cell r="B38" t="str">
            <v>MARPLE</v>
          </cell>
        </row>
        <row r="39">
          <cell r="A39">
            <v>730</v>
          </cell>
          <cell r="B39" t="str">
            <v>ROSE HILL</v>
          </cell>
        </row>
        <row r="40">
          <cell r="A40">
            <v>731</v>
          </cell>
          <cell r="B40" t="str">
            <v>ROMILEY</v>
          </cell>
        </row>
        <row r="41">
          <cell r="A41">
            <v>732</v>
          </cell>
          <cell r="B41" t="str">
            <v>BREDBURY</v>
          </cell>
        </row>
        <row r="42">
          <cell r="A42">
            <v>733</v>
          </cell>
          <cell r="B42" t="str">
            <v>REDDISH NORTH</v>
          </cell>
        </row>
        <row r="43">
          <cell r="A43">
            <v>734</v>
          </cell>
          <cell r="B43" t="str">
            <v>BELLE VUE</v>
          </cell>
        </row>
        <row r="44">
          <cell r="A44">
            <v>735</v>
          </cell>
          <cell r="B44" t="str">
            <v>ASHBURYS</v>
          </cell>
        </row>
        <row r="45">
          <cell r="A45">
            <v>736</v>
          </cell>
          <cell r="B45" t="str">
            <v>WOODLEY</v>
          </cell>
        </row>
        <row r="46">
          <cell r="A46">
            <v>737</v>
          </cell>
          <cell r="B46" t="str">
            <v>HYDE CENTRAL</v>
          </cell>
        </row>
        <row r="47">
          <cell r="A47">
            <v>738</v>
          </cell>
          <cell r="B47" t="str">
            <v>HYDE NORTH</v>
          </cell>
        </row>
        <row r="48">
          <cell r="A48">
            <v>739</v>
          </cell>
          <cell r="B48" t="str">
            <v>MIDDLEWOOD</v>
          </cell>
        </row>
        <row r="49">
          <cell r="A49">
            <v>740</v>
          </cell>
          <cell r="B49" t="str">
            <v>HAZEL GROVE</v>
          </cell>
        </row>
        <row r="50">
          <cell r="A50">
            <v>741</v>
          </cell>
          <cell r="B50" t="str">
            <v>DAVENPORT</v>
          </cell>
        </row>
        <row r="51">
          <cell r="A51">
            <v>742</v>
          </cell>
          <cell r="B51" t="str">
            <v>BRAMHALL</v>
          </cell>
        </row>
        <row r="52">
          <cell r="A52">
            <v>743</v>
          </cell>
          <cell r="B52" t="str">
            <v>CHEADLE HULME</v>
          </cell>
        </row>
        <row r="53">
          <cell r="A53">
            <v>744</v>
          </cell>
          <cell r="B53" t="str">
            <v>STOCKPORT</v>
          </cell>
        </row>
        <row r="54">
          <cell r="A54">
            <v>745</v>
          </cell>
          <cell r="B54" t="str">
            <v>HEATON CHAPEL</v>
          </cell>
        </row>
        <row r="55">
          <cell r="A55">
            <v>746</v>
          </cell>
          <cell r="B55" t="str">
            <v>LEVENSHULME</v>
          </cell>
        </row>
        <row r="56">
          <cell r="A56">
            <v>747</v>
          </cell>
          <cell r="B56" t="str">
            <v>HEALD GREEN</v>
          </cell>
        </row>
        <row r="57">
          <cell r="A57">
            <v>748</v>
          </cell>
          <cell r="B57" t="str">
            <v>GATLEY</v>
          </cell>
        </row>
        <row r="58">
          <cell r="A58">
            <v>749</v>
          </cell>
          <cell r="B58" t="str">
            <v>EAST DIDSBURY</v>
          </cell>
        </row>
        <row r="59">
          <cell r="A59">
            <v>750</v>
          </cell>
          <cell r="B59" t="str">
            <v>BURNAGE</v>
          </cell>
        </row>
        <row r="60">
          <cell r="A60">
            <v>751</v>
          </cell>
          <cell r="B60" t="str">
            <v>MAULDETH ROAD</v>
          </cell>
        </row>
        <row r="61">
          <cell r="A61">
            <v>752</v>
          </cell>
          <cell r="B61" t="str">
            <v>HALE</v>
          </cell>
        </row>
        <row r="62">
          <cell r="A62">
            <v>753</v>
          </cell>
          <cell r="B62" t="str">
            <v>ALTRINCHAM</v>
          </cell>
        </row>
        <row r="63">
          <cell r="A63">
            <v>754</v>
          </cell>
          <cell r="B63" t="str">
            <v>NAVIGATION ROAD</v>
          </cell>
        </row>
        <row r="64">
          <cell r="A64">
            <v>755</v>
          </cell>
          <cell r="B64" t="str">
            <v>TIMPERLEY</v>
          </cell>
        </row>
        <row r="65">
          <cell r="A65">
            <v>756</v>
          </cell>
          <cell r="B65" t="str">
            <v>BROOKLANDS</v>
          </cell>
        </row>
        <row r="66">
          <cell r="A66">
            <v>757</v>
          </cell>
          <cell r="B66" t="str">
            <v>ECCLES</v>
          </cell>
        </row>
        <row r="67">
          <cell r="A67">
            <v>758</v>
          </cell>
          <cell r="B67" t="str">
            <v>SALE</v>
          </cell>
        </row>
        <row r="68">
          <cell r="A68">
            <v>759</v>
          </cell>
          <cell r="B68" t="str">
            <v>DANE ROAD</v>
          </cell>
        </row>
        <row r="69">
          <cell r="A69">
            <v>760</v>
          </cell>
          <cell r="B69" t="str">
            <v>STRETFORD</v>
          </cell>
        </row>
        <row r="70">
          <cell r="A70">
            <v>761</v>
          </cell>
          <cell r="B70" t="str">
            <v>OLD TRAFFORD</v>
          </cell>
        </row>
        <row r="71">
          <cell r="A71">
            <v>762</v>
          </cell>
          <cell r="B71" t="str">
            <v>TRAFFORD BAR</v>
          </cell>
        </row>
        <row r="72">
          <cell r="A72">
            <v>763</v>
          </cell>
          <cell r="B72" t="str">
            <v>IRLAM</v>
          </cell>
        </row>
        <row r="73">
          <cell r="A73">
            <v>764</v>
          </cell>
          <cell r="B73" t="str">
            <v>FLIXTON</v>
          </cell>
        </row>
        <row r="74">
          <cell r="A74">
            <v>765</v>
          </cell>
          <cell r="B74" t="str">
            <v>CHASSEN ROAD</v>
          </cell>
        </row>
        <row r="75">
          <cell r="A75">
            <v>766</v>
          </cell>
          <cell r="B75" t="str">
            <v>URMSTON</v>
          </cell>
        </row>
        <row r="76">
          <cell r="A76">
            <v>767</v>
          </cell>
          <cell r="B76" t="str">
            <v>HUMPHREY PARK</v>
          </cell>
        </row>
        <row r="77">
          <cell r="A77">
            <v>768</v>
          </cell>
          <cell r="B77" t="str">
            <v>TRAFFORD PARK</v>
          </cell>
        </row>
        <row r="78">
          <cell r="A78">
            <v>769</v>
          </cell>
          <cell r="B78" t="str">
            <v>PATRICROFT</v>
          </cell>
        </row>
        <row r="79">
          <cell r="A79">
            <v>770</v>
          </cell>
          <cell r="B79" t="str">
            <v>ORRELL</v>
          </cell>
        </row>
        <row r="80">
          <cell r="A80">
            <v>771</v>
          </cell>
          <cell r="B80" t="str">
            <v>PEMBERTON</v>
          </cell>
        </row>
        <row r="81">
          <cell r="A81">
            <v>772</v>
          </cell>
          <cell r="B81" t="str">
            <v>GATHURST</v>
          </cell>
        </row>
        <row r="82">
          <cell r="A82">
            <v>773</v>
          </cell>
          <cell r="B82" t="str">
            <v>WIGAN WALLGATE</v>
          </cell>
        </row>
        <row r="83">
          <cell r="A83">
            <v>774</v>
          </cell>
          <cell r="B83" t="str">
            <v>INCE</v>
          </cell>
        </row>
        <row r="84">
          <cell r="A84">
            <v>775</v>
          </cell>
          <cell r="B84" t="str">
            <v>HINDLEY</v>
          </cell>
        </row>
        <row r="85">
          <cell r="A85">
            <v>776</v>
          </cell>
          <cell r="B85" t="str">
            <v>DAISY HILL</v>
          </cell>
        </row>
        <row r="86">
          <cell r="A86">
            <v>777</v>
          </cell>
          <cell r="B86" t="str">
            <v>ATHERTON</v>
          </cell>
        </row>
        <row r="87">
          <cell r="A87">
            <v>778</v>
          </cell>
          <cell r="B87" t="str">
            <v>WALKDEN</v>
          </cell>
        </row>
        <row r="88">
          <cell r="A88">
            <v>779</v>
          </cell>
          <cell r="B88" t="str">
            <v>MOORSIDE</v>
          </cell>
        </row>
        <row r="89">
          <cell r="A89">
            <v>780</v>
          </cell>
          <cell r="B89" t="str">
            <v>SWINTON</v>
          </cell>
        </row>
        <row r="90">
          <cell r="A90">
            <v>781</v>
          </cell>
          <cell r="B90" t="str">
            <v>BROMLEY CROSS</v>
          </cell>
        </row>
        <row r="91">
          <cell r="A91">
            <v>782</v>
          </cell>
          <cell r="B91" t="str">
            <v>BOLTON</v>
          </cell>
        </row>
        <row r="92">
          <cell r="A92">
            <v>783</v>
          </cell>
          <cell r="B92" t="str">
            <v>MOSES GATE</v>
          </cell>
        </row>
        <row r="93">
          <cell r="A93">
            <v>784</v>
          </cell>
          <cell r="B93" t="str">
            <v>FARNWORTH</v>
          </cell>
        </row>
        <row r="94">
          <cell r="A94">
            <v>785</v>
          </cell>
          <cell r="B94" t="str">
            <v>KEARSLEY</v>
          </cell>
        </row>
        <row r="95">
          <cell r="A95">
            <v>786</v>
          </cell>
          <cell r="B95" t="str">
            <v>CLIFTON</v>
          </cell>
        </row>
        <row r="96">
          <cell r="A96">
            <v>787</v>
          </cell>
          <cell r="B96" t="str">
            <v>WESTHOUGHTON</v>
          </cell>
        </row>
        <row r="97">
          <cell r="A97">
            <v>788</v>
          </cell>
          <cell r="B97" t="str">
            <v>BLACKROD</v>
          </cell>
        </row>
        <row r="98">
          <cell r="A98">
            <v>789</v>
          </cell>
          <cell r="B98" t="str">
            <v xml:space="preserve">BURY INTERCHANGE                   </v>
          </cell>
        </row>
        <row r="99">
          <cell r="A99">
            <v>790</v>
          </cell>
          <cell r="B99" t="str">
            <v xml:space="preserve">RADCLIFFE                  </v>
          </cell>
        </row>
        <row r="100">
          <cell r="A100">
            <v>791</v>
          </cell>
          <cell r="B100" t="str">
            <v xml:space="preserve">WHITEFIELD                  </v>
          </cell>
        </row>
        <row r="101">
          <cell r="A101">
            <v>792</v>
          </cell>
          <cell r="B101" t="str">
            <v xml:space="preserve">BESSES O'TH'BARN            </v>
          </cell>
        </row>
        <row r="102">
          <cell r="A102">
            <v>793</v>
          </cell>
          <cell r="B102" t="str">
            <v xml:space="preserve">PRESTWICH                   </v>
          </cell>
        </row>
        <row r="103">
          <cell r="A103">
            <v>794</v>
          </cell>
          <cell r="B103" t="str">
            <v xml:space="preserve">HEATON PARK                 </v>
          </cell>
        </row>
        <row r="104">
          <cell r="A104">
            <v>795</v>
          </cell>
          <cell r="B104" t="str">
            <v xml:space="preserve">BOWKER VALE                 </v>
          </cell>
        </row>
        <row r="105">
          <cell r="A105">
            <v>796</v>
          </cell>
          <cell r="B105" t="str">
            <v xml:space="preserve">CRUMPSALL                   </v>
          </cell>
        </row>
        <row r="106">
          <cell r="A106">
            <v>797</v>
          </cell>
          <cell r="B106" t="str">
            <v xml:space="preserve">WOODLANDS ROAD              </v>
          </cell>
        </row>
        <row r="107">
          <cell r="A107">
            <v>798</v>
          </cell>
          <cell r="B107" t="str">
            <v>HORWICH PARKWAY</v>
          </cell>
        </row>
        <row r="108">
          <cell r="A108">
            <v>801</v>
          </cell>
          <cell r="B108" t="str">
            <v>GLOSSOP</v>
          </cell>
        </row>
        <row r="109">
          <cell r="A109">
            <v>802</v>
          </cell>
          <cell r="B109" t="str">
            <v>HADFIELD</v>
          </cell>
        </row>
        <row r="110">
          <cell r="A110">
            <v>803</v>
          </cell>
          <cell r="B110" t="str">
            <v>DINTING</v>
          </cell>
        </row>
        <row r="111">
          <cell r="A111">
            <v>804</v>
          </cell>
          <cell r="B111" t="str">
            <v>NEW MILLS CENTRAL</v>
          </cell>
        </row>
        <row r="112">
          <cell r="A112">
            <v>805</v>
          </cell>
          <cell r="B112" t="str">
            <v>STRINES</v>
          </cell>
        </row>
        <row r="113">
          <cell r="A113">
            <v>806</v>
          </cell>
          <cell r="B113" t="str">
            <v>BUXTON</v>
          </cell>
        </row>
        <row r="114">
          <cell r="A114">
            <v>807</v>
          </cell>
          <cell r="B114" t="str">
            <v>DOVE HOLES</v>
          </cell>
        </row>
        <row r="115">
          <cell r="A115">
            <v>808</v>
          </cell>
          <cell r="B115" t="str">
            <v>CHAPEL-EN-LE-FRITH</v>
          </cell>
        </row>
        <row r="116">
          <cell r="A116">
            <v>809</v>
          </cell>
          <cell r="B116" t="str">
            <v>WHALEY BRIDGE</v>
          </cell>
        </row>
        <row r="117">
          <cell r="A117">
            <v>810</v>
          </cell>
          <cell r="B117" t="str">
            <v>FURNESS VALE</v>
          </cell>
        </row>
        <row r="118">
          <cell r="A118">
            <v>811</v>
          </cell>
          <cell r="B118" t="str">
            <v>NEW MILLS NORTH</v>
          </cell>
        </row>
        <row r="119">
          <cell r="A119">
            <v>812</v>
          </cell>
          <cell r="B119" t="str">
            <v>DISLEY</v>
          </cell>
        </row>
        <row r="120">
          <cell r="A120">
            <v>819</v>
          </cell>
          <cell r="B120" t="str">
            <v>PRESTBURY</v>
          </cell>
        </row>
        <row r="121">
          <cell r="A121">
            <v>820</v>
          </cell>
          <cell r="B121" t="str">
            <v>ADLINGTON</v>
          </cell>
        </row>
        <row r="122">
          <cell r="A122">
            <v>821</v>
          </cell>
          <cell r="B122" t="str">
            <v>POYNTON</v>
          </cell>
        </row>
        <row r="123">
          <cell r="A123">
            <v>827</v>
          </cell>
          <cell r="B123" t="str">
            <v>ALDERLEY EDGE</v>
          </cell>
        </row>
        <row r="124">
          <cell r="A124">
            <v>828</v>
          </cell>
          <cell r="B124" t="str">
            <v>WILMSLOW</v>
          </cell>
        </row>
        <row r="125">
          <cell r="A125">
            <v>829</v>
          </cell>
          <cell r="B125" t="str">
            <v>HANDFORTH</v>
          </cell>
        </row>
        <row r="126">
          <cell r="A126">
            <v>837</v>
          </cell>
          <cell r="B126" t="str">
            <v>STYAL</v>
          </cell>
        </row>
        <row r="127">
          <cell r="A127">
            <v>838</v>
          </cell>
          <cell r="B127" t="str">
            <v>BIRCHWOOD</v>
          </cell>
        </row>
        <row r="128">
          <cell r="A128">
            <v>839</v>
          </cell>
          <cell r="B128" t="str">
            <v>GLAZEBROOK</v>
          </cell>
        </row>
        <row r="129">
          <cell r="A129">
            <v>864</v>
          </cell>
          <cell r="B129" t="str">
            <v>DERKER</v>
          </cell>
        </row>
        <row r="130">
          <cell r="A130">
            <v>865</v>
          </cell>
          <cell r="B130" t="str">
            <v>SMITHY BRIDGE</v>
          </cell>
        </row>
        <row r="131">
          <cell r="A131">
            <v>866</v>
          </cell>
          <cell r="B131" t="str">
            <v>MILLS HILL</v>
          </cell>
        </row>
        <row r="132">
          <cell r="A132">
            <v>867</v>
          </cell>
          <cell r="B132" t="str">
            <v>FLOWERY FIELD</v>
          </cell>
        </row>
        <row r="133">
          <cell r="A133">
            <v>868</v>
          </cell>
          <cell r="B133" t="str">
            <v>RYDER BROW</v>
          </cell>
        </row>
        <row r="134">
          <cell r="A134">
            <v>869</v>
          </cell>
          <cell r="B134" t="str">
            <v>HALL I'TH'WOOD</v>
          </cell>
        </row>
        <row r="135">
          <cell r="A135">
            <v>870</v>
          </cell>
          <cell r="B135" t="str">
            <v>HAG FOLD</v>
          </cell>
        </row>
        <row r="136">
          <cell r="A136">
            <v>871</v>
          </cell>
          <cell r="B136" t="str">
            <v>SALFORD CRESCENT</v>
          </cell>
        </row>
        <row r="137">
          <cell r="A137">
            <v>872</v>
          </cell>
          <cell r="B137" t="str">
            <v>LOSTOCK JUNCTION</v>
          </cell>
        </row>
        <row r="138">
          <cell r="A138">
            <v>873</v>
          </cell>
          <cell r="B138" t="str">
            <v xml:space="preserve">DENTON                      </v>
          </cell>
        </row>
        <row r="139">
          <cell r="A139">
            <v>874</v>
          </cell>
          <cell r="B139" t="str">
            <v xml:space="preserve">REDDISH SOUTH               </v>
          </cell>
        </row>
        <row r="140">
          <cell r="A140">
            <v>875</v>
          </cell>
          <cell r="B140" t="str">
            <v>GODLEY</v>
          </cell>
        </row>
        <row r="141">
          <cell r="A141">
            <v>881</v>
          </cell>
          <cell r="B141" t="str">
            <v>WOODSMOOR</v>
          </cell>
        </row>
        <row r="142">
          <cell r="A142">
            <v>973</v>
          </cell>
          <cell r="B142" t="str">
            <v xml:space="preserve">CORNBROOK ECC                 </v>
          </cell>
        </row>
        <row r="143">
          <cell r="A143">
            <v>974</v>
          </cell>
          <cell r="B143" t="str">
            <v xml:space="preserve">POMONA                      </v>
          </cell>
        </row>
        <row r="144">
          <cell r="A144">
            <v>975</v>
          </cell>
          <cell r="B144" t="str">
            <v xml:space="preserve">EXCHANGE QUAY              </v>
          </cell>
        </row>
        <row r="145">
          <cell r="A145">
            <v>976</v>
          </cell>
          <cell r="B145" t="str">
            <v xml:space="preserve">SALFORD QUAYS              </v>
          </cell>
        </row>
        <row r="146">
          <cell r="A146">
            <v>977</v>
          </cell>
          <cell r="B146" t="str">
            <v xml:space="preserve">ANCHORAGE                   </v>
          </cell>
        </row>
        <row r="147">
          <cell r="A147">
            <v>978</v>
          </cell>
          <cell r="B147" t="str">
            <v xml:space="preserve">HARBOUR CITY                </v>
          </cell>
        </row>
        <row r="148">
          <cell r="A148">
            <v>979</v>
          </cell>
          <cell r="B148" t="str">
            <v xml:space="preserve">BROADWAY                    </v>
          </cell>
        </row>
        <row r="149">
          <cell r="A149">
            <v>980</v>
          </cell>
          <cell r="B149" t="str">
            <v xml:space="preserve">LANGWORTHY                  </v>
          </cell>
        </row>
        <row r="150">
          <cell r="A150">
            <v>981</v>
          </cell>
          <cell r="B150" t="str">
            <v xml:space="preserve">WEASTE                      </v>
          </cell>
        </row>
        <row r="151">
          <cell r="A151">
            <v>982</v>
          </cell>
          <cell r="B151" t="str">
            <v xml:space="preserve">LADYWELL                    </v>
          </cell>
        </row>
        <row r="152">
          <cell r="A152">
            <v>983</v>
          </cell>
          <cell r="B152" t="str">
            <v>ECCLES ML</v>
          </cell>
        </row>
        <row r="153">
          <cell r="A153">
            <v>984</v>
          </cell>
          <cell r="B153" t="str">
            <v>APPLEY BRIDGE</v>
          </cell>
        </row>
        <row r="154">
          <cell r="A154">
            <v>985</v>
          </cell>
          <cell r="B154" t="str">
            <v>ALTRINCHAM BR</v>
          </cell>
        </row>
        <row r="155">
          <cell r="A155">
            <v>986</v>
          </cell>
          <cell r="B155" t="str">
            <v>BRYN</v>
          </cell>
        </row>
        <row r="156">
          <cell r="A156">
            <v>987</v>
          </cell>
          <cell r="B156" t="str">
            <v xml:space="preserve">CORNBROOK ALT                  </v>
          </cell>
        </row>
      </sheetData>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
      <sheetName val="Tab2"/>
      <sheetName val="Tab3"/>
      <sheetName val="datasheet"/>
      <sheetName val="cut_outs"/>
      <sheetName val="Initial_Data"/>
      <sheetName val="Eccles ML"/>
      <sheetName val="Bury ML"/>
      <sheetName val="Altrincham ML"/>
      <sheetName val="Lookup tables"/>
      <sheetName val="Totals"/>
    </sheetNames>
    <sheetDataSet>
      <sheetData sheetId="0"/>
      <sheetData sheetId="1"/>
      <sheetData sheetId="2"/>
      <sheetData sheetId="3"/>
      <sheetData sheetId="4"/>
      <sheetData sheetId="5"/>
      <sheetData sheetId="6"/>
      <sheetData sheetId="7"/>
      <sheetData sheetId="8"/>
      <sheetData sheetId="9">
        <row r="3">
          <cell r="C3">
            <v>0</v>
          </cell>
          <cell r="D3" t="str">
            <v>City Centre</v>
          </cell>
        </row>
        <row r="4">
          <cell r="C4">
            <v>1</v>
          </cell>
          <cell r="D4" t="str">
            <v>Rochdale &amp; Oldham</v>
          </cell>
        </row>
        <row r="5">
          <cell r="C5">
            <v>2</v>
          </cell>
          <cell r="D5" t="str">
            <v>Ashton</v>
          </cell>
        </row>
        <row r="6">
          <cell r="C6">
            <v>3</v>
          </cell>
          <cell r="D6" t="str">
            <v>Marple &amp; Glossop</v>
          </cell>
        </row>
        <row r="7">
          <cell r="C7">
            <v>4</v>
          </cell>
          <cell r="D7" t="str">
            <v>Stockport &amp; Styal</v>
          </cell>
        </row>
        <row r="8">
          <cell r="C8">
            <v>5</v>
          </cell>
          <cell r="D8" t="str">
            <v>Styal</v>
          </cell>
        </row>
        <row r="9">
          <cell r="C9">
            <v>6</v>
          </cell>
          <cell r="D9" t="str">
            <v>Altrincham ML</v>
          </cell>
        </row>
        <row r="10">
          <cell r="C10">
            <v>7</v>
          </cell>
          <cell r="D10" t="str">
            <v>Irlam</v>
          </cell>
        </row>
        <row r="11">
          <cell r="C11">
            <v>8</v>
          </cell>
          <cell r="D11" t="str">
            <v>Eccles</v>
          </cell>
        </row>
        <row r="12">
          <cell r="C12">
            <v>9</v>
          </cell>
          <cell r="D12" t="str">
            <v>Wigan &amp; Bolton</v>
          </cell>
        </row>
        <row r="13">
          <cell r="C13">
            <v>10</v>
          </cell>
          <cell r="D13" t="str">
            <v>Bury ML</v>
          </cell>
        </row>
        <row r="14">
          <cell r="C14">
            <v>11</v>
          </cell>
          <cell r="D14" t="str">
            <v>Stalybridge</v>
          </cell>
        </row>
        <row r="15">
          <cell r="C15">
            <v>12</v>
          </cell>
          <cell r="D15" t="str">
            <v>Eccles ML</v>
          </cell>
        </row>
      </sheetData>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tial_Data"/>
      <sheetName val="Chorlton&amp;EDidsbury ML"/>
      <sheetName val="Oldham&amp;Rochdale ML"/>
      <sheetName val="Eccles ML"/>
      <sheetName val="Bury ML"/>
      <sheetName val="Altrincham ML"/>
      <sheetName val="Lookup tables"/>
      <sheetName val="Totals"/>
      <sheetName val="Total Comp"/>
    </sheetNames>
    <sheetDataSet>
      <sheetData sheetId="0"/>
      <sheetData sheetId="1"/>
      <sheetData sheetId="2"/>
      <sheetData sheetId="3"/>
      <sheetData sheetId="4"/>
      <sheetData sheetId="5"/>
      <sheetData sheetId="6">
        <row r="3">
          <cell r="A3">
            <v>11</v>
          </cell>
          <cell r="B3" t="str">
            <v>PICCADILLY</v>
          </cell>
          <cell r="C3">
            <v>0</v>
          </cell>
          <cell r="D3" t="str">
            <v>City Centre</v>
          </cell>
          <cell r="M3">
            <v>1</v>
          </cell>
          <cell r="N3" t="str">
            <v>Monday</v>
          </cell>
          <cell r="P3">
            <v>1</v>
          </cell>
          <cell r="Q3" t="str">
            <v>Inbound to Manchester</v>
          </cell>
        </row>
        <row r="4">
          <cell r="A4">
            <v>12</v>
          </cell>
          <cell r="B4" t="str">
            <v>VICTORIA</v>
          </cell>
          <cell r="C4">
            <v>1</v>
          </cell>
          <cell r="D4" t="str">
            <v>Rochdale &amp; Oldham</v>
          </cell>
          <cell r="M4">
            <v>2</v>
          </cell>
          <cell r="N4" t="str">
            <v>Tuesday</v>
          </cell>
          <cell r="P4">
            <v>2</v>
          </cell>
          <cell r="Q4" t="str">
            <v>Outbound from Manchester</v>
          </cell>
        </row>
        <row r="5">
          <cell r="A5">
            <v>13</v>
          </cell>
          <cell r="B5" t="str">
            <v>DEANSGATE</v>
          </cell>
          <cell r="C5">
            <v>2</v>
          </cell>
          <cell r="D5" t="str">
            <v>Ashton</v>
          </cell>
          <cell r="M5">
            <v>3</v>
          </cell>
          <cell r="N5" t="str">
            <v>Wednesday</v>
          </cell>
          <cell r="P5">
            <v>3</v>
          </cell>
          <cell r="Q5" t="str">
            <v>To Stalybridge</v>
          </cell>
        </row>
        <row r="6">
          <cell r="A6">
            <v>14</v>
          </cell>
          <cell r="B6" t="str">
            <v>OXFORD ROAD</v>
          </cell>
          <cell r="C6">
            <v>3</v>
          </cell>
          <cell r="D6" t="str">
            <v>Marple &amp; Glossop</v>
          </cell>
          <cell r="M6">
            <v>4</v>
          </cell>
          <cell r="N6" t="str">
            <v>Thursday</v>
          </cell>
          <cell r="P6">
            <v>4</v>
          </cell>
          <cell r="Q6" t="str">
            <v>To Stockport</v>
          </cell>
        </row>
        <row r="7">
          <cell r="A7">
            <v>15</v>
          </cell>
          <cell r="B7" t="str">
            <v>SALFORD</v>
          </cell>
          <cell r="C7">
            <v>4</v>
          </cell>
          <cell r="D7" t="str">
            <v>Stockport &amp; Styal</v>
          </cell>
          <cell r="M7">
            <v>5</v>
          </cell>
          <cell r="N7" t="str">
            <v>Friday</v>
          </cell>
          <cell r="P7">
            <v>5</v>
          </cell>
          <cell r="Q7" t="str">
            <v>Cross-Boundary Inbound</v>
          </cell>
        </row>
        <row r="8">
          <cell r="A8">
            <v>16</v>
          </cell>
          <cell r="B8" t="str">
            <v>AIRPORT RAIL</v>
          </cell>
          <cell r="C8">
            <v>5</v>
          </cell>
          <cell r="D8" t="str">
            <v>Styal</v>
          </cell>
          <cell r="M8">
            <v>6</v>
          </cell>
          <cell r="N8" t="str">
            <v>Saturday</v>
          </cell>
          <cell r="P8">
            <v>6</v>
          </cell>
          <cell r="Q8" t="str">
            <v>Cross-Boundary Outbound</v>
          </cell>
        </row>
        <row r="9">
          <cell r="A9">
            <v>17</v>
          </cell>
          <cell r="B9" t="str">
            <v>SHUDEHILL ML</v>
          </cell>
          <cell r="C9">
            <v>6</v>
          </cell>
          <cell r="D9" t="str">
            <v>Altrincham ML</v>
          </cell>
          <cell r="M9">
            <v>7</v>
          </cell>
          <cell r="N9" t="str">
            <v>Sunday</v>
          </cell>
        </row>
        <row r="10">
          <cell r="A10">
            <v>18</v>
          </cell>
          <cell r="B10" t="str">
            <v>MARKET ST ML</v>
          </cell>
          <cell r="C10">
            <v>7</v>
          </cell>
          <cell r="D10" t="str">
            <v>Irlam</v>
          </cell>
        </row>
        <row r="11">
          <cell r="A11">
            <v>19</v>
          </cell>
          <cell r="B11" t="str">
            <v>PICCADILLY GDNS ML</v>
          </cell>
          <cell r="C11">
            <v>8</v>
          </cell>
          <cell r="D11" t="str">
            <v>Eccles</v>
          </cell>
        </row>
        <row r="12">
          <cell r="A12">
            <v>20</v>
          </cell>
          <cell r="B12" t="str">
            <v>PICCDILLY UNDERCROFT ML</v>
          </cell>
          <cell r="C12">
            <v>9</v>
          </cell>
          <cell r="D12" t="str">
            <v>Wigan &amp; Bolton</v>
          </cell>
        </row>
        <row r="13">
          <cell r="A13">
            <v>21</v>
          </cell>
          <cell r="B13" t="str">
            <v>ST PETER'S SQ ML</v>
          </cell>
          <cell r="C13">
            <v>10</v>
          </cell>
          <cell r="D13" t="str">
            <v>Bury ML</v>
          </cell>
          <cell r="P13">
            <v>1</v>
          </cell>
          <cell r="Q13" t="str">
            <v>Fine</v>
          </cell>
        </row>
        <row r="14">
          <cell r="A14">
            <v>22</v>
          </cell>
          <cell r="B14" t="str">
            <v>DEANSGATE-CASTLEFIELD ST ML</v>
          </cell>
          <cell r="C14">
            <v>11</v>
          </cell>
          <cell r="D14" t="str">
            <v>Stalybridge</v>
          </cell>
          <cell r="P14">
            <v>2</v>
          </cell>
          <cell r="Q14" t="str">
            <v>Raining</v>
          </cell>
        </row>
        <row r="15">
          <cell r="A15">
            <v>23</v>
          </cell>
          <cell r="B15" t="str">
            <v>VICTORIA ML</v>
          </cell>
          <cell r="C15">
            <v>12</v>
          </cell>
          <cell r="D15" t="str">
            <v>Eccles ML</v>
          </cell>
          <cell r="P15">
            <v>3</v>
          </cell>
          <cell r="Q15" t="str">
            <v>Snowing</v>
          </cell>
        </row>
        <row r="16">
          <cell r="A16">
            <v>24</v>
          </cell>
          <cell r="B16" t="str">
            <v>MOSELEY ST ML</v>
          </cell>
          <cell r="C16">
            <v>13</v>
          </cell>
          <cell r="D16" t="str">
            <v>Oldham&amp;Rochdale ML</v>
          </cell>
          <cell r="P16">
            <v>4</v>
          </cell>
          <cell r="Q16" t="str">
            <v>Foggy</v>
          </cell>
        </row>
        <row r="17">
          <cell r="A17">
            <v>600</v>
          </cell>
          <cell r="B17" t="str">
            <v>BLACKBURN</v>
          </cell>
          <cell r="C17">
            <v>14</v>
          </cell>
          <cell r="D17" t="str">
            <v>Chorlton&amp;EDidsbury ML</v>
          </cell>
          <cell r="P17">
            <v>5</v>
          </cell>
          <cell r="Q17" t="str">
            <v>Windy</v>
          </cell>
        </row>
        <row r="18">
          <cell r="A18">
            <v>601</v>
          </cell>
          <cell r="B18" t="str">
            <v>MACCLESFIELD</v>
          </cell>
          <cell r="C18">
            <v>15</v>
          </cell>
          <cell r="D18" t="str">
            <v>Droylsden&amp;Ashton ML</v>
          </cell>
          <cell r="P18">
            <v>6</v>
          </cell>
          <cell r="Q18" t="str">
            <v>Very Cold</v>
          </cell>
        </row>
        <row r="19">
          <cell r="A19">
            <v>700</v>
          </cell>
          <cell r="B19" t="str">
            <v>WIGAN NORTH WESTERN</v>
          </cell>
          <cell r="C19">
            <v>16</v>
          </cell>
          <cell r="D19" t="str">
            <v>Airport ML</v>
          </cell>
          <cell r="P19">
            <v>7</v>
          </cell>
          <cell r="Q19" t="str">
            <v>Unknown</v>
          </cell>
        </row>
        <row r="20">
          <cell r="A20">
            <v>701</v>
          </cell>
          <cell r="B20" t="str">
            <v>LITTLEBOROUGH</v>
          </cell>
        </row>
        <row r="21">
          <cell r="A21">
            <v>702</v>
          </cell>
          <cell r="B21" t="str">
            <v>ROCHDALE</v>
          </cell>
        </row>
        <row r="22">
          <cell r="A22">
            <v>703</v>
          </cell>
          <cell r="B22" t="str">
            <v>CASTLETON</v>
          </cell>
        </row>
        <row r="23">
          <cell r="A23">
            <v>704</v>
          </cell>
          <cell r="B23" t="str">
            <v>MOSTON</v>
          </cell>
        </row>
        <row r="24">
          <cell r="A24">
            <v>705</v>
          </cell>
          <cell r="B24" t="str">
            <v>MILES PLATTING</v>
          </cell>
        </row>
        <row r="25">
          <cell r="A25">
            <v>706</v>
          </cell>
          <cell r="B25" t="str">
            <v>MILNROW</v>
          </cell>
        </row>
        <row r="26">
          <cell r="A26">
            <v>707</v>
          </cell>
          <cell r="B26" t="str">
            <v>NEW HEY</v>
          </cell>
        </row>
        <row r="27">
          <cell r="A27">
            <v>708</v>
          </cell>
          <cell r="B27" t="str">
            <v>SHAW</v>
          </cell>
        </row>
        <row r="28">
          <cell r="A28">
            <v>710</v>
          </cell>
          <cell r="B28" t="str">
            <v>OLDHAM MUMPS</v>
          </cell>
        </row>
        <row r="29">
          <cell r="A29">
            <v>711</v>
          </cell>
          <cell r="B29" t="str">
            <v>OLDHAM WERNETH</v>
          </cell>
        </row>
        <row r="30">
          <cell r="A30">
            <v>712</v>
          </cell>
          <cell r="B30" t="str">
            <v>HOLLINWOOD</v>
          </cell>
        </row>
        <row r="31">
          <cell r="A31">
            <v>713</v>
          </cell>
          <cell r="B31" t="str">
            <v>FAILSWORTH</v>
          </cell>
        </row>
        <row r="32">
          <cell r="A32">
            <v>714</v>
          </cell>
          <cell r="B32" t="str">
            <v>DEAN LANE</v>
          </cell>
        </row>
        <row r="33">
          <cell r="A33">
            <v>715</v>
          </cell>
          <cell r="B33" t="str">
            <v>GREENFIELD</v>
          </cell>
        </row>
        <row r="34">
          <cell r="A34">
            <v>716</v>
          </cell>
          <cell r="B34" t="str">
            <v>MOSSLEY</v>
          </cell>
        </row>
        <row r="35">
          <cell r="A35">
            <v>717</v>
          </cell>
          <cell r="B35" t="str">
            <v>STALYBRIDGE</v>
          </cell>
        </row>
        <row r="36">
          <cell r="A36">
            <v>718</v>
          </cell>
          <cell r="B36" t="str">
            <v>ASHTON</v>
          </cell>
        </row>
        <row r="37">
          <cell r="A37">
            <v>719</v>
          </cell>
          <cell r="B37" t="str">
            <v>PARK</v>
          </cell>
        </row>
        <row r="38">
          <cell r="A38">
            <v>720</v>
          </cell>
          <cell r="B38" t="str">
            <v>BRINNINGTON</v>
          </cell>
        </row>
        <row r="39">
          <cell r="A39">
            <v>721</v>
          </cell>
          <cell r="B39" t="str">
            <v>ARDWICK</v>
          </cell>
        </row>
        <row r="40">
          <cell r="A40">
            <v>722</v>
          </cell>
          <cell r="B40" t="str">
            <v>HATTERSLEY</v>
          </cell>
        </row>
        <row r="41">
          <cell r="A41">
            <v>723</v>
          </cell>
          <cell r="B41" t="str">
            <v>BROADBOTTOM</v>
          </cell>
        </row>
        <row r="42">
          <cell r="A42">
            <v>725</v>
          </cell>
          <cell r="B42" t="str">
            <v>NEWTON</v>
          </cell>
        </row>
        <row r="43">
          <cell r="A43">
            <v>726</v>
          </cell>
          <cell r="B43" t="str">
            <v>GUIDE BRIDGE</v>
          </cell>
        </row>
        <row r="44">
          <cell r="A44">
            <v>727</v>
          </cell>
          <cell r="B44" t="str">
            <v>FAIRFIELD</v>
          </cell>
        </row>
        <row r="45">
          <cell r="A45">
            <v>728</v>
          </cell>
          <cell r="B45" t="str">
            <v>GORTON</v>
          </cell>
        </row>
        <row r="46">
          <cell r="A46">
            <v>729</v>
          </cell>
          <cell r="B46" t="str">
            <v>MARPLE</v>
          </cell>
        </row>
        <row r="47">
          <cell r="A47">
            <v>730</v>
          </cell>
          <cell r="B47" t="str">
            <v>ROSE HILL</v>
          </cell>
        </row>
        <row r="48">
          <cell r="A48">
            <v>731</v>
          </cell>
          <cell r="B48" t="str">
            <v>ROMILEY</v>
          </cell>
        </row>
        <row r="49">
          <cell r="A49">
            <v>732</v>
          </cell>
          <cell r="B49" t="str">
            <v>BREDBURY</v>
          </cell>
        </row>
        <row r="50">
          <cell r="A50">
            <v>733</v>
          </cell>
          <cell r="B50" t="str">
            <v>REDDISH NORTH</v>
          </cell>
        </row>
        <row r="51">
          <cell r="A51">
            <v>734</v>
          </cell>
          <cell r="B51" t="str">
            <v>BELLE VUE</v>
          </cell>
        </row>
        <row r="52">
          <cell r="A52">
            <v>735</v>
          </cell>
          <cell r="B52" t="str">
            <v>ASHBURYS</v>
          </cell>
        </row>
        <row r="53">
          <cell r="A53">
            <v>736</v>
          </cell>
          <cell r="B53" t="str">
            <v>WOODLEY</v>
          </cell>
        </row>
        <row r="54">
          <cell r="A54">
            <v>737</v>
          </cell>
          <cell r="B54" t="str">
            <v>HYDE CENTRAL</v>
          </cell>
        </row>
        <row r="55">
          <cell r="A55">
            <v>738</v>
          </cell>
          <cell r="B55" t="str">
            <v>HYDE NORTH</v>
          </cell>
        </row>
        <row r="56">
          <cell r="A56">
            <v>739</v>
          </cell>
          <cell r="B56" t="str">
            <v>MIDDLEWOOD</v>
          </cell>
        </row>
        <row r="57">
          <cell r="A57">
            <v>740</v>
          </cell>
          <cell r="B57" t="str">
            <v>HAZEL GROVE</v>
          </cell>
        </row>
        <row r="58">
          <cell r="A58">
            <v>741</v>
          </cell>
          <cell r="B58" t="str">
            <v>DAVENPORT</v>
          </cell>
        </row>
        <row r="59">
          <cell r="A59">
            <v>742</v>
          </cell>
          <cell r="B59" t="str">
            <v>BRAMHALL</v>
          </cell>
        </row>
        <row r="60">
          <cell r="A60">
            <v>743</v>
          </cell>
          <cell r="B60" t="str">
            <v>CHEADLE HULME</v>
          </cell>
        </row>
        <row r="61">
          <cell r="A61">
            <v>744</v>
          </cell>
          <cell r="B61" t="str">
            <v>STOCKPORT</v>
          </cell>
        </row>
        <row r="62">
          <cell r="A62">
            <v>745</v>
          </cell>
          <cell r="B62" t="str">
            <v>HEATON CHAPEL</v>
          </cell>
        </row>
        <row r="63">
          <cell r="A63">
            <v>746</v>
          </cell>
          <cell r="B63" t="str">
            <v>LEVENSHULME</v>
          </cell>
        </row>
        <row r="64">
          <cell r="A64">
            <v>747</v>
          </cell>
          <cell r="B64" t="str">
            <v>HEALD GREEN</v>
          </cell>
        </row>
        <row r="65">
          <cell r="A65">
            <v>748</v>
          </cell>
          <cell r="B65" t="str">
            <v>GATLEY</v>
          </cell>
        </row>
        <row r="66">
          <cell r="A66">
            <v>749</v>
          </cell>
          <cell r="B66" t="str">
            <v>EAST DIDSBURY</v>
          </cell>
        </row>
        <row r="67">
          <cell r="A67">
            <v>750</v>
          </cell>
          <cell r="B67" t="str">
            <v>BURNAGE</v>
          </cell>
        </row>
        <row r="68">
          <cell r="A68">
            <v>751</v>
          </cell>
          <cell r="B68" t="str">
            <v>MAULDETH ROAD</v>
          </cell>
        </row>
        <row r="69">
          <cell r="A69">
            <v>752</v>
          </cell>
          <cell r="B69" t="str">
            <v>HALE</v>
          </cell>
        </row>
        <row r="70">
          <cell r="A70">
            <v>753</v>
          </cell>
          <cell r="B70" t="str">
            <v>ALTRINCHAM</v>
          </cell>
        </row>
        <row r="71">
          <cell r="A71">
            <v>754</v>
          </cell>
          <cell r="B71" t="str">
            <v>NAVIGATION ROAD</v>
          </cell>
        </row>
        <row r="72">
          <cell r="A72">
            <v>755</v>
          </cell>
          <cell r="B72" t="str">
            <v>TIMPERLEY</v>
          </cell>
        </row>
        <row r="73">
          <cell r="A73">
            <v>756</v>
          </cell>
          <cell r="B73" t="str">
            <v>BROOKLANDS</v>
          </cell>
        </row>
        <row r="74">
          <cell r="A74">
            <v>757</v>
          </cell>
          <cell r="B74" t="str">
            <v>ECCLES</v>
          </cell>
        </row>
        <row r="75">
          <cell r="A75">
            <v>758</v>
          </cell>
          <cell r="B75" t="str">
            <v>SALE</v>
          </cell>
        </row>
        <row r="76">
          <cell r="A76">
            <v>759</v>
          </cell>
          <cell r="B76" t="str">
            <v>DANE ROAD</v>
          </cell>
        </row>
        <row r="77">
          <cell r="A77">
            <v>760</v>
          </cell>
          <cell r="B77" t="str">
            <v>STRETFORD</v>
          </cell>
        </row>
        <row r="78">
          <cell r="A78">
            <v>761</v>
          </cell>
          <cell r="B78" t="str">
            <v>OLD TRAFFORD</v>
          </cell>
        </row>
        <row r="79">
          <cell r="A79">
            <v>762</v>
          </cell>
          <cell r="B79" t="str">
            <v>TRAFFORD BAR</v>
          </cell>
        </row>
        <row r="80">
          <cell r="A80">
            <v>763</v>
          </cell>
          <cell r="B80" t="str">
            <v>IRLAM</v>
          </cell>
        </row>
        <row r="81">
          <cell r="A81">
            <v>764</v>
          </cell>
          <cell r="B81" t="str">
            <v>FLIXTON</v>
          </cell>
        </row>
        <row r="82">
          <cell r="A82">
            <v>765</v>
          </cell>
          <cell r="B82" t="str">
            <v>CHASSEN ROAD</v>
          </cell>
        </row>
        <row r="83">
          <cell r="A83">
            <v>766</v>
          </cell>
          <cell r="B83" t="str">
            <v>URMSTON</v>
          </cell>
        </row>
        <row r="84">
          <cell r="A84">
            <v>767</v>
          </cell>
          <cell r="B84" t="str">
            <v>HUMPHREY PARK</v>
          </cell>
        </row>
        <row r="85">
          <cell r="A85">
            <v>768</v>
          </cell>
          <cell r="B85" t="str">
            <v>TRAFFORD PARK</v>
          </cell>
        </row>
        <row r="86">
          <cell r="A86">
            <v>769</v>
          </cell>
          <cell r="B86" t="str">
            <v>PATRICROFT</v>
          </cell>
        </row>
        <row r="87">
          <cell r="A87">
            <v>770</v>
          </cell>
          <cell r="B87" t="str">
            <v>ORRELL</v>
          </cell>
        </row>
        <row r="88">
          <cell r="A88">
            <v>771</v>
          </cell>
          <cell r="B88" t="str">
            <v>PEMBERTON</v>
          </cell>
        </row>
        <row r="89">
          <cell r="A89">
            <v>772</v>
          </cell>
          <cell r="B89" t="str">
            <v>GATHURST</v>
          </cell>
        </row>
        <row r="90">
          <cell r="A90">
            <v>773</v>
          </cell>
          <cell r="B90" t="str">
            <v>WIGAN WALLGATE</v>
          </cell>
        </row>
        <row r="91">
          <cell r="A91">
            <v>774</v>
          </cell>
          <cell r="B91" t="str">
            <v>INCE</v>
          </cell>
        </row>
        <row r="92">
          <cell r="A92">
            <v>775</v>
          </cell>
          <cell r="B92" t="str">
            <v>HINDLEY</v>
          </cell>
        </row>
        <row r="93">
          <cell r="A93">
            <v>776</v>
          </cell>
          <cell r="B93" t="str">
            <v>DAISY HILL</v>
          </cell>
        </row>
        <row r="94">
          <cell r="A94">
            <v>777</v>
          </cell>
          <cell r="B94" t="str">
            <v>ATHERTON</v>
          </cell>
        </row>
        <row r="95">
          <cell r="A95">
            <v>778</v>
          </cell>
          <cell r="B95" t="str">
            <v>WALKDEN</v>
          </cell>
        </row>
        <row r="96">
          <cell r="A96">
            <v>779</v>
          </cell>
          <cell r="B96" t="str">
            <v>MOORSIDE</v>
          </cell>
        </row>
        <row r="97">
          <cell r="A97">
            <v>780</v>
          </cell>
          <cell r="B97" t="str">
            <v>SWINTON</v>
          </cell>
        </row>
        <row r="98">
          <cell r="A98">
            <v>781</v>
          </cell>
          <cell r="B98" t="str">
            <v>BROMLEY CROSS</v>
          </cell>
        </row>
        <row r="99">
          <cell r="A99">
            <v>782</v>
          </cell>
          <cell r="B99" t="str">
            <v>BOLTON</v>
          </cell>
        </row>
        <row r="100">
          <cell r="A100">
            <v>783</v>
          </cell>
          <cell r="B100" t="str">
            <v>MOSES GATE</v>
          </cell>
        </row>
        <row r="101">
          <cell r="A101">
            <v>784</v>
          </cell>
          <cell r="B101" t="str">
            <v>FARNWORTH</v>
          </cell>
        </row>
        <row r="102">
          <cell r="A102">
            <v>785</v>
          </cell>
          <cell r="B102" t="str">
            <v>KEARSLEY</v>
          </cell>
        </row>
        <row r="103">
          <cell r="A103">
            <v>786</v>
          </cell>
          <cell r="B103" t="str">
            <v>CLIFTON</v>
          </cell>
        </row>
        <row r="104">
          <cell r="A104">
            <v>787</v>
          </cell>
          <cell r="B104" t="str">
            <v>WESTHOUGHTON</v>
          </cell>
        </row>
        <row r="105">
          <cell r="A105">
            <v>788</v>
          </cell>
          <cell r="B105" t="str">
            <v>BLACKROD</v>
          </cell>
        </row>
        <row r="106">
          <cell r="A106">
            <v>789</v>
          </cell>
          <cell r="B106" t="str">
            <v>BURY INTERCHANGE</v>
          </cell>
        </row>
        <row r="107">
          <cell r="A107">
            <v>790</v>
          </cell>
          <cell r="B107" t="str">
            <v>RADCLIFFE</v>
          </cell>
        </row>
        <row r="108">
          <cell r="A108">
            <v>791</v>
          </cell>
          <cell r="B108" t="str">
            <v>WHITEFIELD</v>
          </cell>
        </row>
        <row r="109">
          <cell r="A109">
            <v>792</v>
          </cell>
          <cell r="B109" t="str">
            <v>BESSES O'TH'BARN</v>
          </cell>
        </row>
        <row r="110">
          <cell r="A110">
            <v>793</v>
          </cell>
          <cell r="B110" t="str">
            <v>PRESTWICH</v>
          </cell>
        </row>
        <row r="111">
          <cell r="A111">
            <v>794</v>
          </cell>
          <cell r="B111" t="str">
            <v>HEATON PARK</v>
          </cell>
        </row>
        <row r="112">
          <cell r="A112">
            <v>795</v>
          </cell>
          <cell r="B112" t="str">
            <v>BOWKER VALE</v>
          </cell>
        </row>
        <row r="113">
          <cell r="A113">
            <v>796</v>
          </cell>
          <cell r="B113" t="str">
            <v>CRUMPSALL</v>
          </cell>
        </row>
        <row r="114">
          <cell r="A114">
            <v>797</v>
          </cell>
          <cell r="B114" t="str">
            <v>WOODLANDS ROAD</v>
          </cell>
        </row>
        <row r="115">
          <cell r="A115">
            <v>798</v>
          </cell>
          <cell r="B115" t="str">
            <v>HORWICH PARKWAY</v>
          </cell>
        </row>
        <row r="116">
          <cell r="A116">
            <v>801</v>
          </cell>
          <cell r="B116" t="str">
            <v>GLOSSOP</v>
          </cell>
        </row>
        <row r="117">
          <cell r="A117">
            <v>802</v>
          </cell>
          <cell r="B117" t="str">
            <v>HADFIELD</v>
          </cell>
        </row>
        <row r="118">
          <cell r="A118">
            <v>803</v>
          </cell>
          <cell r="B118" t="str">
            <v>DINTING</v>
          </cell>
        </row>
        <row r="119">
          <cell r="A119">
            <v>804</v>
          </cell>
          <cell r="B119" t="str">
            <v>NEW MILLS CENTRAL</v>
          </cell>
        </row>
        <row r="120">
          <cell r="A120">
            <v>805</v>
          </cell>
          <cell r="B120" t="str">
            <v>STRINES</v>
          </cell>
        </row>
        <row r="121">
          <cell r="A121">
            <v>806</v>
          </cell>
          <cell r="B121" t="str">
            <v>BUXTON</v>
          </cell>
        </row>
        <row r="122">
          <cell r="A122">
            <v>807</v>
          </cell>
          <cell r="B122" t="str">
            <v>DOVE HOLES</v>
          </cell>
        </row>
        <row r="123">
          <cell r="A123">
            <v>808</v>
          </cell>
          <cell r="B123" t="str">
            <v>CHAPEL-EN-LE-FRITH</v>
          </cell>
        </row>
        <row r="124">
          <cell r="A124">
            <v>809</v>
          </cell>
          <cell r="B124" t="str">
            <v>WHALEY BRIDGE</v>
          </cell>
        </row>
        <row r="125">
          <cell r="A125">
            <v>810</v>
          </cell>
          <cell r="B125" t="str">
            <v>FURNESS VALE</v>
          </cell>
        </row>
        <row r="126">
          <cell r="A126">
            <v>811</v>
          </cell>
          <cell r="B126" t="str">
            <v>NEW MILLS NORTH</v>
          </cell>
        </row>
        <row r="127">
          <cell r="A127">
            <v>812</v>
          </cell>
          <cell r="B127" t="str">
            <v>DISLEY</v>
          </cell>
        </row>
        <row r="128">
          <cell r="A128">
            <v>819</v>
          </cell>
          <cell r="B128" t="str">
            <v>PRESTBURY</v>
          </cell>
        </row>
        <row r="129">
          <cell r="A129">
            <v>820</v>
          </cell>
          <cell r="B129" t="str">
            <v>ADLINGTON</v>
          </cell>
        </row>
        <row r="130">
          <cell r="A130">
            <v>821</v>
          </cell>
          <cell r="B130" t="str">
            <v>POYNTON</v>
          </cell>
        </row>
        <row r="131">
          <cell r="A131">
            <v>827</v>
          </cell>
          <cell r="B131" t="str">
            <v>ALDERLEY EDGE</v>
          </cell>
        </row>
        <row r="132">
          <cell r="A132">
            <v>828</v>
          </cell>
          <cell r="B132" t="str">
            <v>WILMSLOW</v>
          </cell>
        </row>
        <row r="133">
          <cell r="A133">
            <v>829</v>
          </cell>
          <cell r="B133" t="str">
            <v>HANDFORTH</v>
          </cell>
        </row>
        <row r="134">
          <cell r="A134">
            <v>837</v>
          </cell>
          <cell r="B134" t="str">
            <v>STYAL</v>
          </cell>
        </row>
        <row r="135">
          <cell r="A135">
            <v>838</v>
          </cell>
          <cell r="B135" t="str">
            <v>BIRCHWOOD</v>
          </cell>
        </row>
        <row r="136">
          <cell r="A136">
            <v>839</v>
          </cell>
          <cell r="B136" t="str">
            <v>GLAZEBROOK</v>
          </cell>
        </row>
        <row r="137">
          <cell r="A137">
            <v>864</v>
          </cell>
          <cell r="B137" t="str">
            <v>DERKER</v>
          </cell>
        </row>
        <row r="138">
          <cell r="A138">
            <v>865</v>
          </cell>
          <cell r="B138" t="str">
            <v>SMITHY BRIDGE</v>
          </cell>
        </row>
        <row r="139">
          <cell r="A139">
            <v>866</v>
          </cell>
          <cell r="B139" t="str">
            <v>MILLS HILL</v>
          </cell>
        </row>
        <row r="140">
          <cell r="A140">
            <v>867</v>
          </cell>
          <cell r="B140" t="str">
            <v>FLOWERY FIELD</v>
          </cell>
        </row>
        <row r="141">
          <cell r="A141">
            <v>868</v>
          </cell>
          <cell r="B141" t="str">
            <v>RYDER BROW</v>
          </cell>
        </row>
        <row r="142">
          <cell r="A142">
            <v>869</v>
          </cell>
          <cell r="B142" t="str">
            <v>HALL I'TH'WOOD</v>
          </cell>
        </row>
        <row r="143">
          <cell r="A143">
            <v>870</v>
          </cell>
          <cell r="B143" t="str">
            <v>HAG FOLD</v>
          </cell>
        </row>
        <row r="144">
          <cell r="A144">
            <v>871</v>
          </cell>
          <cell r="B144" t="str">
            <v>SALFORD CRESCENT</v>
          </cell>
        </row>
        <row r="145">
          <cell r="A145">
            <v>872</v>
          </cell>
          <cell r="B145" t="str">
            <v>LOSTOCK JUNCTION</v>
          </cell>
        </row>
        <row r="146">
          <cell r="A146">
            <v>873</v>
          </cell>
          <cell r="B146" t="str">
            <v>DENTON</v>
          </cell>
        </row>
        <row r="147">
          <cell r="A147">
            <v>874</v>
          </cell>
          <cell r="B147" t="str">
            <v>REDDISH SOUTH</v>
          </cell>
        </row>
        <row r="148">
          <cell r="A148">
            <v>875</v>
          </cell>
          <cell r="B148" t="str">
            <v>GODLEY</v>
          </cell>
        </row>
        <row r="149">
          <cell r="A149">
            <v>881</v>
          </cell>
          <cell r="B149" t="str">
            <v>WOODSMOOR</v>
          </cell>
        </row>
        <row r="150">
          <cell r="A150">
            <v>973</v>
          </cell>
          <cell r="B150" t="str">
            <v>CORNBROOK ECC</v>
          </cell>
        </row>
        <row r="151">
          <cell r="A151">
            <v>974</v>
          </cell>
          <cell r="B151" t="str">
            <v>POMONA</v>
          </cell>
        </row>
        <row r="152">
          <cell r="A152">
            <v>975</v>
          </cell>
          <cell r="B152" t="str">
            <v>EXCHANGE QUAY</v>
          </cell>
        </row>
        <row r="153">
          <cell r="A153">
            <v>976</v>
          </cell>
          <cell r="B153" t="str">
            <v>SALFORD QUAYS</v>
          </cell>
        </row>
        <row r="154">
          <cell r="A154">
            <v>977</v>
          </cell>
          <cell r="B154" t="str">
            <v>ANCHORAGE</v>
          </cell>
        </row>
        <row r="155">
          <cell r="A155">
            <v>978</v>
          </cell>
          <cell r="B155" t="str">
            <v>HARBOUR CITY</v>
          </cell>
        </row>
        <row r="156">
          <cell r="A156">
            <v>979</v>
          </cell>
          <cell r="B156" t="str">
            <v>BROADWAY</v>
          </cell>
        </row>
        <row r="157">
          <cell r="A157">
            <v>980</v>
          </cell>
          <cell r="B157" t="str">
            <v>LANGWORTHY</v>
          </cell>
        </row>
        <row r="158">
          <cell r="A158">
            <v>981</v>
          </cell>
          <cell r="B158" t="str">
            <v>WEASTE</v>
          </cell>
        </row>
        <row r="159">
          <cell r="A159">
            <v>982</v>
          </cell>
          <cell r="B159" t="str">
            <v>LADYWELL</v>
          </cell>
        </row>
        <row r="160">
          <cell r="A160">
            <v>983</v>
          </cell>
          <cell r="B160" t="str">
            <v>ECCLES ML</v>
          </cell>
        </row>
        <row r="161">
          <cell r="A161">
            <v>984</v>
          </cell>
          <cell r="B161" t="str">
            <v>APPLEY BRIDGE</v>
          </cell>
        </row>
        <row r="162">
          <cell r="A162">
            <v>985</v>
          </cell>
          <cell r="B162" t="str">
            <v>ALTRINCHAM BR</v>
          </cell>
        </row>
        <row r="163">
          <cell r="A163">
            <v>986</v>
          </cell>
          <cell r="B163" t="str">
            <v>BRYN</v>
          </cell>
        </row>
        <row r="164">
          <cell r="A164">
            <v>987</v>
          </cell>
          <cell r="B164" t="str">
            <v>CORNBROOK ALT</v>
          </cell>
        </row>
        <row r="165">
          <cell r="A165">
            <v>988</v>
          </cell>
          <cell r="B165" t="str">
            <v>NAVIGATION ROAD BR</v>
          </cell>
        </row>
        <row r="166">
          <cell r="A166">
            <v>989</v>
          </cell>
          <cell r="B166" t="str">
            <v>MEDIACITYUK</v>
          </cell>
        </row>
        <row r="167">
          <cell r="A167">
            <v>990</v>
          </cell>
          <cell r="B167" t="str">
            <v>ABRAHAM MOSS</v>
          </cell>
        </row>
        <row r="168">
          <cell r="A168">
            <v>991</v>
          </cell>
          <cell r="B168" t="str">
            <v>QUEENS RD</v>
          </cell>
        </row>
        <row r="169">
          <cell r="A169">
            <v>992</v>
          </cell>
          <cell r="B169" t="str">
            <v>Unallocated</v>
          </cell>
        </row>
        <row r="170">
          <cell r="A170">
            <v>993</v>
          </cell>
          <cell r="B170" t="str">
            <v>Unallocated</v>
          </cell>
        </row>
        <row r="171">
          <cell r="A171">
            <v>994</v>
          </cell>
          <cell r="B171" t="str">
            <v>Unallocated</v>
          </cell>
        </row>
        <row r="172">
          <cell r="A172">
            <v>995</v>
          </cell>
          <cell r="B172" t="str">
            <v>Unallocated</v>
          </cell>
        </row>
        <row r="173">
          <cell r="A173">
            <v>996</v>
          </cell>
          <cell r="B173" t="str">
            <v>Unallocated</v>
          </cell>
        </row>
        <row r="174">
          <cell r="A174">
            <v>997</v>
          </cell>
          <cell r="B174" t="str">
            <v>Unallocated</v>
          </cell>
        </row>
        <row r="175">
          <cell r="A175">
            <v>998</v>
          </cell>
          <cell r="B175" t="str">
            <v>Unallocated</v>
          </cell>
        </row>
        <row r="176">
          <cell r="A176">
            <v>1300</v>
          </cell>
          <cell r="B176" t="str">
            <v>MONSALL</v>
          </cell>
        </row>
        <row r="177">
          <cell r="A177">
            <v>1301</v>
          </cell>
          <cell r="B177" t="str">
            <v>CENTRAL PARK</v>
          </cell>
        </row>
        <row r="178">
          <cell r="A178">
            <v>1302</v>
          </cell>
          <cell r="B178" t="str">
            <v>NEWTON HEATH &amp; MOSTON</v>
          </cell>
        </row>
        <row r="179">
          <cell r="A179">
            <v>1304</v>
          </cell>
          <cell r="B179" t="str">
            <v>FAILSWORTH</v>
          </cell>
        </row>
        <row r="180">
          <cell r="A180">
            <v>1305</v>
          </cell>
          <cell r="B180" t="str">
            <v>HOLLINWOOD</v>
          </cell>
        </row>
        <row r="181">
          <cell r="A181">
            <v>1306</v>
          </cell>
          <cell r="B181" t="str">
            <v>SOUTH CHADDERTON</v>
          </cell>
        </row>
        <row r="182">
          <cell r="A182">
            <v>1307</v>
          </cell>
          <cell r="B182" t="str">
            <v>FREEHOLD</v>
          </cell>
        </row>
        <row r="183">
          <cell r="A183">
            <v>1308</v>
          </cell>
          <cell r="B183" t="str">
            <v>Unallocated</v>
          </cell>
        </row>
        <row r="184">
          <cell r="A184">
            <v>1309</v>
          </cell>
          <cell r="B184" t="str">
            <v>OLDHAM MUMPS</v>
          </cell>
        </row>
        <row r="185">
          <cell r="A185">
            <v>1310</v>
          </cell>
          <cell r="B185" t="str">
            <v>WESTWOOD</v>
          </cell>
        </row>
        <row r="186">
          <cell r="A186">
            <v>1311</v>
          </cell>
          <cell r="B186" t="str">
            <v>OLDHAM KING ST</v>
          </cell>
        </row>
        <row r="187">
          <cell r="A187">
            <v>1312</v>
          </cell>
          <cell r="B187" t="str">
            <v>OLDHAM CENTRAL</v>
          </cell>
        </row>
        <row r="188">
          <cell r="A188">
            <v>1313</v>
          </cell>
          <cell r="B188" t="str">
            <v>DERKER</v>
          </cell>
        </row>
        <row r="189">
          <cell r="A189">
            <v>1314</v>
          </cell>
          <cell r="B189" t="str">
            <v>SHAW &amp; CROMPTON</v>
          </cell>
        </row>
        <row r="190">
          <cell r="A190">
            <v>1315</v>
          </cell>
          <cell r="B190" t="str">
            <v>NEWHEY</v>
          </cell>
        </row>
        <row r="191">
          <cell r="A191">
            <v>1316</v>
          </cell>
          <cell r="B191" t="str">
            <v>MILNROW</v>
          </cell>
        </row>
        <row r="192">
          <cell r="A192">
            <v>1317</v>
          </cell>
          <cell r="B192" t="str">
            <v>KINGSWAY BUSINESS PARK</v>
          </cell>
        </row>
        <row r="193">
          <cell r="A193">
            <v>1318</v>
          </cell>
          <cell r="B193" t="str">
            <v>NEWBOLD</v>
          </cell>
        </row>
        <row r="194">
          <cell r="A194">
            <v>1319</v>
          </cell>
          <cell r="B194" t="str">
            <v>ROCHDALE ML STN</v>
          </cell>
        </row>
        <row r="195">
          <cell r="A195">
            <v>1320</v>
          </cell>
          <cell r="B195" t="str">
            <v>Unallocated</v>
          </cell>
        </row>
        <row r="196">
          <cell r="A196">
            <v>1321</v>
          </cell>
          <cell r="B196" t="str">
            <v>ROCHDALE TC</v>
          </cell>
        </row>
        <row r="197">
          <cell r="A197">
            <v>1400</v>
          </cell>
          <cell r="B197" t="str">
            <v>FIRSWOOD</v>
          </cell>
        </row>
        <row r="198">
          <cell r="A198">
            <v>1401</v>
          </cell>
          <cell r="B198" t="str">
            <v>CHORLTON</v>
          </cell>
        </row>
        <row r="199">
          <cell r="A199">
            <v>1402</v>
          </cell>
          <cell r="B199" t="str">
            <v>ST WERBURGH'S RD</v>
          </cell>
        </row>
        <row r="200">
          <cell r="A200">
            <v>1404</v>
          </cell>
          <cell r="B200" t="str">
            <v>WITHINGTON</v>
          </cell>
        </row>
        <row r="201">
          <cell r="A201">
            <v>1405</v>
          </cell>
          <cell r="B201" t="str">
            <v>BURTON RD</v>
          </cell>
        </row>
        <row r="202">
          <cell r="A202">
            <v>1406</v>
          </cell>
          <cell r="B202" t="str">
            <v>WEST DIDSBURY</v>
          </cell>
        </row>
        <row r="203">
          <cell r="A203">
            <v>1407</v>
          </cell>
          <cell r="B203" t="str">
            <v>DIDSBURY VILLAGE</v>
          </cell>
        </row>
        <row r="204">
          <cell r="A204">
            <v>1408</v>
          </cell>
          <cell r="B204" t="str">
            <v>EAST DIDSBURY</v>
          </cell>
        </row>
        <row r="205">
          <cell r="A205">
            <v>1409</v>
          </cell>
          <cell r="B205" t="str">
            <v>CORNBROOK DIDS</v>
          </cell>
        </row>
        <row r="206">
          <cell r="A206">
            <v>1500</v>
          </cell>
          <cell r="B206" t="str">
            <v>NEW ISLINGTON</v>
          </cell>
        </row>
        <row r="207">
          <cell r="A207">
            <v>1501</v>
          </cell>
          <cell r="B207" t="str">
            <v>HOLT TOWN</v>
          </cell>
        </row>
        <row r="208">
          <cell r="A208">
            <v>1502</v>
          </cell>
          <cell r="B208" t="str">
            <v>ETIHAD CAMPUS</v>
          </cell>
        </row>
        <row r="209">
          <cell r="A209">
            <v>1504</v>
          </cell>
          <cell r="B209" t="str">
            <v>VELOCITY</v>
          </cell>
        </row>
        <row r="210">
          <cell r="A210">
            <v>1505</v>
          </cell>
          <cell r="B210" t="str">
            <v>CLAYTON</v>
          </cell>
        </row>
        <row r="211">
          <cell r="A211">
            <v>1506</v>
          </cell>
          <cell r="B211" t="str">
            <v>EDGE LANE</v>
          </cell>
        </row>
        <row r="212">
          <cell r="A212">
            <v>1507</v>
          </cell>
          <cell r="B212" t="str">
            <v>CEMETERY ROAD</v>
          </cell>
        </row>
        <row r="213">
          <cell r="A213">
            <v>1508</v>
          </cell>
          <cell r="B213" t="str">
            <v>DROYLSDEN</v>
          </cell>
        </row>
        <row r="214">
          <cell r="A214">
            <v>1509</v>
          </cell>
          <cell r="B214" t="str">
            <v>AUDENSHAW</v>
          </cell>
        </row>
        <row r="215">
          <cell r="A215">
            <v>1510</v>
          </cell>
          <cell r="B215" t="str">
            <v>ASHTON MOSS</v>
          </cell>
        </row>
        <row r="216">
          <cell r="A216">
            <v>1511</v>
          </cell>
          <cell r="B216" t="str">
            <v>ASHTON WEST</v>
          </cell>
        </row>
        <row r="217">
          <cell r="A217">
            <v>1512</v>
          </cell>
          <cell r="B217" t="str">
            <v>ASHTON-UNDER-LYNE</v>
          </cell>
        </row>
        <row r="218">
          <cell r="A218">
            <v>1600</v>
          </cell>
          <cell r="B218" t="str">
            <v>ST WERBURGH'S RD (Airport)</v>
          </cell>
        </row>
        <row r="219">
          <cell r="A219">
            <v>1601</v>
          </cell>
          <cell r="B219" t="str">
            <v>BARLOW MOOR RD</v>
          </cell>
        </row>
        <row r="220">
          <cell r="A220">
            <v>1602</v>
          </cell>
          <cell r="B220" t="str">
            <v>SALE WATER PARK</v>
          </cell>
        </row>
        <row r="221">
          <cell r="A221">
            <v>1603</v>
          </cell>
          <cell r="B221" t="str">
            <v>NORTHERN MOOR</v>
          </cell>
        </row>
        <row r="222">
          <cell r="A222">
            <v>1604</v>
          </cell>
          <cell r="B222" t="str">
            <v>WYTHENSHAWE PARK</v>
          </cell>
        </row>
        <row r="223">
          <cell r="A223">
            <v>1605</v>
          </cell>
          <cell r="B223" t="str">
            <v>MOOR RD</v>
          </cell>
        </row>
        <row r="224">
          <cell r="A224">
            <v>1606</v>
          </cell>
          <cell r="B224" t="str">
            <v>BAGULEY</v>
          </cell>
        </row>
        <row r="225">
          <cell r="A225">
            <v>1607</v>
          </cell>
          <cell r="B225" t="str">
            <v>ROUNDTHORN</v>
          </cell>
        </row>
        <row r="226">
          <cell r="A226">
            <v>1608</v>
          </cell>
          <cell r="B226" t="str">
            <v>HAVELEY</v>
          </cell>
        </row>
        <row r="227">
          <cell r="A227">
            <v>1609</v>
          </cell>
          <cell r="B227" t="str">
            <v>BENCHILL</v>
          </cell>
        </row>
        <row r="228">
          <cell r="A228">
            <v>1610</v>
          </cell>
          <cell r="B228" t="str">
            <v>CROSSACRES</v>
          </cell>
        </row>
        <row r="229">
          <cell r="A229">
            <v>1611</v>
          </cell>
          <cell r="B229" t="str">
            <v>WYTHENSHAWE TC</v>
          </cell>
        </row>
        <row r="230">
          <cell r="A230">
            <v>1612</v>
          </cell>
          <cell r="B230" t="str">
            <v>ROBINSWOOD RD</v>
          </cell>
        </row>
        <row r="231">
          <cell r="A231">
            <v>1613</v>
          </cell>
          <cell r="B231" t="str">
            <v>PEEL HALL</v>
          </cell>
        </row>
        <row r="232">
          <cell r="A232">
            <v>1614</v>
          </cell>
          <cell r="B232" t="str">
            <v>SHADOWMOSS</v>
          </cell>
        </row>
        <row r="233">
          <cell r="A233">
            <v>1615</v>
          </cell>
          <cell r="B233" t="str">
            <v>MCR AIRPORT ML</v>
          </cell>
        </row>
        <row r="234">
          <cell r="A234">
            <v>0</v>
          </cell>
          <cell r="B234">
            <v>0</v>
          </cell>
        </row>
        <row r="235">
          <cell r="A235">
            <v>0</v>
          </cell>
          <cell r="B235">
            <v>0</v>
          </cell>
        </row>
        <row r="236">
          <cell r="A236">
            <v>0</v>
          </cell>
          <cell r="B236">
            <v>0</v>
          </cell>
        </row>
        <row r="237">
          <cell r="A237">
            <v>0</v>
          </cell>
          <cell r="B237">
            <v>0</v>
          </cell>
        </row>
        <row r="238">
          <cell r="A238">
            <v>0</v>
          </cell>
          <cell r="B238">
            <v>0</v>
          </cell>
        </row>
        <row r="239">
          <cell r="A239">
            <v>0</v>
          </cell>
          <cell r="B239">
            <v>0</v>
          </cell>
        </row>
        <row r="240">
          <cell r="A240">
            <v>0</v>
          </cell>
          <cell r="B240">
            <v>0</v>
          </cell>
        </row>
        <row r="241">
          <cell r="A241">
            <v>0</v>
          </cell>
          <cell r="B241">
            <v>0</v>
          </cell>
        </row>
        <row r="242">
          <cell r="A242">
            <v>0</v>
          </cell>
          <cell r="B242">
            <v>0</v>
          </cell>
        </row>
      </sheetData>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6C434-227E-45C3-B0D3-FC3B767AC579}">
  <sheetPr>
    <pageSetUpPr fitToPage="1"/>
  </sheetPr>
  <dimension ref="A1:K13"/>
  <sheetViews>
    <sheetView tabSelected="1" zoomScaleNormal="100" workbookViewId="0"/>
  </sheetViews>
  <sheetFormatPr defaultColWidth="9.140625" defaultRowHeight="12.75" x14ac:dyDescent="0.2"/>
  <cols>
    <col min="1" max="8" width="9.140625" style="2"/>
    <col min="9" max="9" width="9" style="2" customWidth="1"/>
    <col min="10" max="11" width="9.140625" style="2" hidden="1" customWidth="1"/>
    <col min="12" max="16384" width="9.140625" style="2"/>
  </cols>
  <sheetData>
    <row r="1" spans="1:11" x14ac:dyDescent="0.2">
      <c r="A1" s="1" t="s">
        <v>0</v>
      </c>
    </row>
    <row r="2" spans="1:11" ht="104.25" customHeight="1" x14ac:dyDescent="0.2">
      <c r="A2" s="3" t="s">
        <v>1</v>
      </c>
      <c r="B2" s="4"/>
      <c r="C2" s="4"/>
      <c r="D2" s="4"/>
      <c r="E2" s="4"/>
      <c r="F2" s="4"/>
      <c r="G2" s="4"/>
      <c r="H2" s="4"/>
      <c r="I2" s="4"/>
      <c r="J2" s="4"/>
      <c r="K2" s="4"/>
    </row>
    <row r="3" spans="1:11" ht="27" customHeight="1" x14ac:dyDescent="0.2">
      <c r="A3" s="3" t="s">
        <v>2</v>
      </c>
      <c r="B3" s="4"/>
      <c r="C3" s="4"/>
      <c r="D3" s="4"/>
      <c r="E3" s="4"/>
      <c r="F3" s="4"/>
      <c r="G3" s="4"/>
      <c r="H3" s="4"/>
      <c r="I3" s="4"/>
      <c r="J3" s="4"/>
      <c r="K3" s="4"/>
    </row>
    <row r="4" spans="1:11" ht="84" customHeight="1" x14ac:dyDescent="0.2">
      <c r="A4" s="3" t="s">
        <v>3</v>
      </c>
      <c r="B4" s="4"/>
      <c r="C4" s="4"/>
      <c r="D4" s="4"/>
      <c r="E4" s="4"/>
      <c r="F4" s="4"/>
      <c r="G4" s="4"/>
      <c r="H4" s="4"/>
      <c r="I4" s="4"/>
      <c r="J4" s="4"/>
      <c r="K4" s="4"/>
    </row>
    <row r="5" spans="1:11" ht="26.25" customHeight="1" x14ac:dyDescent="0.25">
      <c r="A5" s="5" t="s">
        <v>4</v>
      </c>
      <c r="B5" s="6"/>
      <c r="C5" s="6"/>
      <c r="D5" s="6"/>
      <c r="E5" s="6"/>
      <c r="F5" s="6"/>
      <c r="G5" s="6"/>
      <c r="H5" s="6"/>
      <c r="I5" s="6"/>
      <c r="J5" s="6"/>
      <c r="K5" s="6"/>
    </row>
    <row r="7" spans="1:11" x14ac:dyDescent="0.2">
      <c r="A7" s="7" t="s">
        <v>5</v>
      </c>
      <c r="B7" s="7"/>
      <c r="C7" s="7"/>
      <c r="D7" s="7"/>
      <c r="E7" s="7"/>
      <c r="F7" s="7"/>
      <c r="G7" s="7"/>
      <c r="H7" s="7"/>
      <c r="I7" s="7"/>
    </row>
    <row r="8" spans="1:11" x14ac:dyDescent="0.2">
      <c r="A8" s="7"/>
      <c r="B8" s="7"/>
      <c r="C8" s="7"/>
      <c r="D8" s="7"/>
      <c r="E8" s="7"/>
      <c r="F8" s="7"/>
      <c r="G8" s="7"/>
      <c r="H8" s="7"/>
      <c r="I8" s="7"/>
    </row>
    <row r="9" spans="1:11" x14ac:dyDescent="0.2">
      <c r="A9" s="7"/>
      <c r="B9" s="7"/>
      <c r="C9" s="7"/>
      <c r="D9" s="7"/>
      <c r="E9" s="7"/>
      <c r="F9" s="7"/>
      <c r="G9" s="7"/>
      <c r="H9" s="7"/>
      <c r="I9" s="7"/>
    </row>
    <row r="10" spans="1:11" x14ac:dyDescent="0.2">
      <c r="A10" s="7"/>
      <c r="B10" s="7"/>
      <c r="C10" s="7"/>
      <c r="D10" s="7"/>
      <c r="E10" s="7"/>
      <c r="F10" s="7"/>
      <c r="G10" s="7"/>
      <c r="H10" s="7"/>
      <c r="I10" s="7"/>
    </row>
    <row r="11" spans="1:11" x14ac:dyDescent="0.2">
      <c r="A11" s="7"/>
      <c r="B11" s="7"/>
      <c r="C11" s="7"/>
      <c r="D11" s="7"/>
      <c r="E11" s="7"/>
      <c r="F11" s="7"/>
      <c r="G11" s="7"/>
      <c r="H11" s="7"/>
      <c r="I11" s="7"/>
    </row>
    <row r="12" spans="1:11" x14ac:dyDescent="0.2">
      <c r="A12" s="8"/>
      <c r="B12" s="8"/>
      <c r="C12" s="8"/>
      <c r="D12" s="8"/>
      <c r="E12" s="8"/>
      <c r="F12" s="8"/>
      <c r="G12" s="8"/>
      <c r="H12" s="8"/>
      <c r="I12" s="8"/>
    </row>
    <row r="13" spans="1:11" ht="24.75" customHeight="1" x14ac:dyDescent="0.2">
      <c r="A13" s="8"/>
      <c r="B13" s="8"/>
      <c r="C13" s="8"/>
      <c r="D13" s="8"/>
      <c r="E13" s="8"/>
      <c r="F13" s="8"/>
      <c r="G13" s="8"/>
      <c r="H13" s="8"/>
      <c r="I13" s="8"/>
    </row>
  </sheetData>
  <mergeCells count="5">
    <mergeCell ref="A2:K2"/>
    <mergeCell ref="A3:K3"/>
    <mergeCell ref="A4:K4"/>
    <mergeCell ref="A5:K5"/>
    <mergeCell ref="A7:I13"/>
  </mergeCells>
  <pageMargins left="0.70866141732283472" right="0.70866141732283472" top="0.74803149606299213" bottom="0.74803149606299213" header="0.31496062992125984" footer="0.31496062992125984"/>
  <pageSetup paperSize="9" orientation="portrait" r:id="rId1"/>
  <headerFooter>
    <oddHeader>&amp;C&amp;"Calibri,Regular"&amp;13SRAD Report 2026 Transport Statistics Rochdale 2018</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2C1FC-1422-4F76-A01B-FAB46B30603F}">
  <sheetPr>
    <pageSetUpPr fitToPage="1"/>
  </sheetPr>
  <dimension ref="A1:D27"/>
  <sheetViews>
    <sheetView zoomScaleNormal="100" workbookViewId="0"/>
  </sheetViews>
  <sheetFormatPr defaultColWidth="9.140625" defaultRowHeight="15" x14ac:dyDescent="0.25"/>
  <cols>
    <col min="1" max="1" width="13.85546875" style="68" customWidth="1"/>
    <col min="2" max="2" width="11.42578125" style="68" customWidth="1"/>
    <col min="3" max="3" width="11.85546875" style="68" customWidth="1"/>
    <col min="4" max="4" width="12.140625" style="68" customWidth="1"/>
    <col min="5" max="16384" width="9.140625" style="68"/>
  </cols>
  <sheetData>
    <row r="1" spans="1:4" x14ac:dyDescent="0.25">
      <c r="A1" s="99" t="s">
        <v>92</v>
      </c>
    </row>
    <row r="3" spans="1:4" ht="15.75" thickBot="1" x14ac:dyDescent="0.3"/>
    <row r="4" spans="1:4" ht="15.75" thickTop="1" x14ac:dyDescent="0.25">
      <c r="A4" s="153" t="s">
        <v>93</v>
      </c>
      <c r="B4" s="154"/>
      <c r="C4" s="154"/>
      <c r="D4" s="155"/>
    </row>
    <row r="5" spans="1:4" x14ac:dyDescent="0.25">
      <c r="A5" s="156"/>
      <c r="B5" s="157"/>
      <c r="C5" s="157"/>
      <c r="D5" s="158"/>
    </row>
    <row r="6" spans="1:4" x14ac:dyDescent="0.25">
      <c r="A6" s="104" t="s">
        <v>57</v>
      </c>
      <c r="B6" s="133" t="s">
        <v>69</v>
      </c>
      <c r="C6" s="133" t="s">
        <v>70</v>
      </c>
      <c r="D6" s="134" t="s">
        <v>71</v>
      </c>
    </row>
    <row r="7" spans="1:4" x14ac:dyDescent="0.25">
      <c r="A7" s="143">
        <v>2002</v>
      </c>
      <c r="B7" s="113">
        <v>1521.194921583271</v>
      </c>
      <c r="C7" s="113">
        <v>2512.3102522812669</v>
      </c>
      <c r="D7" s="159">
        <v>1416.8092643051771</v>
      </c>
    </row>
    <row r="8" spans="1:4" x14ac:dyDescent="0.25">
      <c r="A8" s="143">
        <v>2005</v>
      </c>
      <c r="B8" s="113">
        <v>1769.0933532486931</v>
      </c>
      <c r="C8" s="113">
        <v>3109.3091787439616</v>
      </c>
      <c r="D8" s="159">
        <v>1495.7438692098094</v>
      </c>
    </row>
    <row r="9" spans="1:4" x14ac:dyDescent="0.25">
      <c r="A9" s="143">
        <v>2008</v>
      </c>
      <c r="B9" s="113">
        <v>1926.8469006721434</v>
      </c>
      <c r="C9" s="113">
        <v>1906.6382179280731</v>
      </c>
      <c r="D9" s="159">
        <v>1106.4223433242507</v>
      </c>
    </row>
    <row r="10" spans="1:4" x14ac:dyDescent="0.25">
      <c r="A10" s="143">
        <v>2009</v>
      </c>
      <c r="B10" s="113">
        <v>1886</v>
      </c>
      <c r="C10" s="113">
        <v>2693</v>
      </c>
      <c r="D10" s="159">
        <v>1473</v>
      </c>
    </row>
    <row r="11" spans="1:4" x14ac:dyDescent="0.25">
      <c r="A11" s="143">
        <v>2010</v>
      </c>
      <c r="B11" s="113">
        <v>2011</v>
      </c>
      <c r="C11" s="113">
        <v>2946</v>
      </c>
      <c r="D11" s="159">
        <v>1592</v>
      </c>
    </row>
    <row r="12" spans="1:4" x14ac:dyDescent="0.25">
      <c r="A12" s="143">
        <v>2011</v>
      </c>
      <c r="B12" s="113">
        <v>2016</v>
      </c>
      <c r="C12" s="113">
        <v>2679</v>
      </c>
      <c r="D12" s="159">
        <v>1143</v>
      </c>
    </row>
    <row r="13" spans="1:4" x14ac:dyDescent="0.25">
      <c r="A13" s="146">
        <v>2012</v>
      </c>
      <c r="B13" s="113">
        <v>1860</v>
      </c>
      <c r="C13" s="113">
        <v>2529</v>
      </c>
      <c r="D13" s="159">
        <v>1460</v>
      </c>
    </row>
    <row r="14" spans="1:4" x14ac:dyDescent="0.25">
      <c r="A14" s="146">
        <v>2013</v>
      </c>
      <c r="B14" s="113">
        <v>2024</v>
      </c>
      <c r="C14" s="113">
        <v>2866</v>
      </c>
      <c r="D14" s="159">
        <v>1758</v>
      </c>
    </row>
    <row r="15" spans="1:4" x14ac:dyDescent="0.25">
      <c r="A15" s="146">
        <v>2014</v>
      </c>
      <c r="B15" s="116">
        <v>1837</v>
      </c>
      <c r="C15" s="116">
        <v>2260</v>
      </c>
      <c r="D15" s="159">
        <v>1830</v>
      </c>
    </row>
    <row r="16" spans="1:4" x14ac:dyDescent="0.25">
      <c r="A16" s="146">
        <v>2015</v>
      </c>
      <c r="B16" s="116">
        <v>2027</v>
      </c>
      <c r="C16" s="116">
        <v>2698</v>
      </c>
      <c r="D16" s="159">
        <v>1544</v>
      </c>
    </row>
    <row r="17" spans="1:4" x14ac:dyDescent="0.25">
      <c r="A17" s="146">
        <v>2016</v>
      </c>
      <c r="B17" s="116">
        <v>1994</v>
      </c>
      <c r="C17" s="116">
        <v>2650</v>
      </c>
      <c r="D17" s="159">
        <v>1651</v>
      </c>
    </row>
    <row r="18" spans="1:4" x14ac:dyDescent="0.25">
      <c r="A18" s="146">
        <v>2017</v>
      </c>
      <c r="B18" s="116">
        <v>1999</v>
      </c>
      <c r="C18" s="116">
        <v>1823</v>
      </c>
      <c r="D18" s="159">
        <v>1623</v>
      </c>
    </row>
    <row r="19" spans="1:4" x14ac:dyDescent="0.25">
      <c r="A19" s="146">
        <v>2018</v>
      </c>
      <c r="B19" s="116">
        <v>2318</v>
      </c>
      <c r="C19" s="116">
        <v>2355</v>
      </c>
      <c r="D19" s="159">
        <v>1610</v>
      </c>
    </row>
    <row r="20" spans="1:4" x14ac:dyDescent="0.25">
      <c r="A20" s="146">
        <v>2019</v>
      </c>
      <c r="B20" s="116">
        <v>2114</v>
      </c>
      <c r="C20" s="116">
        <v>2218</v>
      </c>
      <c r="D20" s="159">
        <v>1869</v>
      </c>
    </row>
    <row r="21" spans="1:4" ht="15.75" thickBot="1" x14ac:dyDescent="0.3">
      <c r="A21" s="119" t="s">
        <v>94</v>
      </c>
      <c r="B21" s="121">
        <f>B20/B7</f>
        <v>1.3896969875495857</v>
      </c>
      <c r="C21" s="121">
        <f t="shared" ref="C21:D21" si="0">C20/C7</f>
        <v>0.882852743997672</v>
      </c>
      <c r="D21" s="122">
        <f t="shared" si="0"/>
        <v>1.3191613346180253</v>
      </c>
    </row>
    <row r="22" spans="1:4" ht="15.75" thickTop="1" x14ac:dyDescent="0.25"/>
    <row r="26" spans="1:4" x14ac:dyDescent="0.25">
      <c r="B26" s="160"/>
      <c r="C26" s="160"/>
      <c r="D26" s="160"/>
    </row>
    <row r="27" spans="1:4" x14ac:dyDescent="0.25">
      <c r="B27" s="161"/>
      <c r="C27" s="161"/>
      <c r="D27" s="161"/>
    </row>
  </sheetData>
  <mergeCells count="1">
    <mergeCell ref="A4:D5"/>
  </mergeCells>
  <pageMargins left="0.70866141732283472" right="0.70866141732283472" top="0.74803149606299213" bottom="0.74803149606299213" header="0.31496062992125984" footer="0.31496062992125984"/>
  <pageSetup paperSize="9" orientation="portrait" r:id="rId1"/>
  <headerFooter>
    <oddHeader>&amp;C&amp;"Calibri,Regular"&amp;13SRAD Report 2026 Transport Statistics Rochdale 2018</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FEFBA-B7C2-47B0-817E-12CD0B932282}">
  <sheetPr>
    <pageSetUpPr fitToPage="1"/>
  </sheetPr>
  <dimension ref="A1:M95"/>
  <sheetViews>
    <sheetView zoomScale="75" zoomScaleNormal="75" zoomScalePageLayoutView="75" workbookViewId="0"/>
  </sheetViews>
  <sheetFormatPr defaultColWidth="8.85546875" defaultRowHeight="15" x14ac:dyDescent="0.25"/>
  <cols>
    <col min="1" max="1" width="12.85546875" style="98" customWidth="1"/>
    <col min="2" max="2" width="13.7109375" style="98" customWidth="1"/>
    <col min="3" max="3" width="9.85546875" style="163" customWidth="1"/>
    <col min="4" max="5" width="8.85546875" style="98" customWidth="1"/>
    <col min="6" max="6" width="10" style="98" customWidth="1"/>
    <col min="7" max="8" width="8.85546875" style="98" customWidth="1"/>
    <col min="9" max="9" width="8.42578125" style="98" customWidth="1"/>
    <col min="10" max="10" width="9.140625" style="98" customWidth="1"/>
    <col min="11" max="11" width="10" style="98" customWidth="1"/>
    <col min="12" max="20" width="8.85546875" style="98"/>
    <col min="21" max="21" width="2.5703125" style="98" customWidth="1"/>
    <col min="22" max="16384" width="8.85546875" style="98"/>
  </cols>
  <sheetData>
    <row r="1" spans="1:13" ht="15.75" thickBot="1" x14ac:dyDescent="0.3">
      <c r="A1" s="162" t="s">
        <v>95</v>
      </c>
    </row>
    <row r="2" spans="1:13" ht="16.5" thickTop="1" thickBot="1" x14ac:dyDescent="0.3">
      <c r="A2" s="164" t="s">
        <v>96</v>
      </c>
      <c r="B2" s="165"/>
      <c r="C2" s="165"/>
      <c r="D2" s="165"/>
      <c r="E2" s="165"/>
      <c r="F2" s="165"/>
      <c r="G2" s="165"/>
      <c r="H2" s="165"/>
      <c r="I2" s="165"/>
      <c r="J2" s="165"/>
      <c r="K2" s="166"/>
      <c r="L2" s="162"/>
    </row>
    <row r="3" spans="1:13" ht="30.75" thickBot="1" x14ac:dyDescent="0.3">
      <c r="A3" s="167" t="s">
        <v>56</v>
      </c>
      <c r="B3" s="168" t="s">
        <v>57</v>
      </c>
      <c r="C3" s="169" t="s">
        <v>97</v>
      </c>
      <c r="D3" s="168" t="s">
        <v>98</v>
      </c>
      <c r="E3" s="169" t="s">
        <v>19</v>
      </c>
      <c r="F3" s="168" t="s">
        <v>20</v>
      </c>
      <c r="G3" s="168" t="s">
        <v>99</v>
      </c>
      <c r="H3" s="169" t="s">
        <v>18</v>
      </c>
      <c r="I3" s="170" t="s">
        <v>100</v>
      </c>
      <c r="J3" s="171" t="s">
        <v>101</v>
      </c>
      <c r="K3" s="172" t="s">
        <v>102</v>
      </c>
      <c r="L3" s="173"/>
    </row>
    <row r="4" spans="1:13" x14ac:dyDescent="0.25">
      <c r="A4" s="174" t="s">
        <v>69</v>
      </c>
      <c r="B4" s="175">
        <v>2002</v>
      </c>
      <c r="C4" s="176">
        <v>5185.68</v>
      </c>
      <c r="D4" s="177">
        <v>1204</v>
      </c>
      <c r="E4" s="178">
        <v>104</v>
      </c>
      <c r="F4" s="177"/>
      <c r="G4" s="177">
        <v>21</v>
      </c>
      <c r="H4" s="178">
        <v>1521.194921583271</v>
      </c>
      <c r="I4" s="179">
        <f>SUM(C4:H4)</f>
        <v>8035.8749215832713</v>
      </c>
      <c r="J4" s="180">
        <f>(C4/I4)*100</f>
        <v>64.53161666406686</v>
      </c>
      <c r="K4" s="181">
        <f>((I4-C4)/I4)*100</f>
        <v>35.468383335933133</v>
      </c>
      <c r="L4" s="182"/>
      <c r="M4" s="182"/>
    </row>
    <row r="5" spans="1:13" x14ac:dyDescent="0.25">
      <c r="A5" s="183"/>
      <c r="B5" s="184">
        <v>2003</v>
      </c>
      <c r="C5" s="185"/>
      <c r="D5" s="179"/>
      <c r="E5" s="186"/>
      <c r="F5" s="179"/>
      <c r="G5" s="179"/>
      <c r="H5" s="186"/>
      <c r="I5" s="179"/>
      <c r="J5" s="180"/>
      <c r="K5" s="181"/>
      <c r="L5" s="182"/>
      <c r="M5" s="182"/>
    </row>
    <row r="6" spans="1:13" x14ac:dyDescent="0.25">
      <c r="A6" s="183"/>
      <c r="B6" s="184">
        <v>2004</v>
      </c>
      <c r="C6" s="185"/>
      <c r="D6" s="179"/>
      <c r="E6" s="186"/>
      <c r="F6" s="179"/>
      <c r="G6" s="179"/>
      <c r="H6" s="186"/>
      <c r="I6" s="179"/>
      <c r="J6" s="180"/>
      <c r="K6" s="181"/>
      <c r="L6" s="182"/>
      <c r="M6" s="182"/>
    </row>
    <row r="7" spans="1:13" x14ac:dyDescent="0.25">
      <c r="A7" s="187"/>
      <c r="B7" s="188">
        <v>2005</v>
      </c>
      <c r="C7" s="189">
        <v>5109.5200000000004</v>
      </c>
      <c r="D7" s="190">
        <v>1603</v>
      </c>
      <c r="E7" s="191">
        <v>134</v>
      </c>
      <c r="F7" s="190"/>
      <c r="G7" s="190">
        <v>24</v>
      </c>
      <c r="H7" s="191">
        <v>1769.0933532486931</v>
      </c>
      <c r="I7" s="190">
        <f t="shared" ref="I7:I15" si="0">SUM(C7:H7)</f>
        <v>8639.6133532486929</v>
      </c>
      <c r="J7" s="192">
        <f t="shared" ref="J7:J15" si="1">(C7/I7)*100</f>
        <v>59.140609551452947</v>
      </c>
      <c r="K7" s="193">
        <f t="shared" ref="K7:K15" si="2">((I7-C7)/I7)*100</f>
        <v>40.859390448547053</v>
      </c>
      <c r="L7" s="182"/>
      <c r="M7" s="182"/>
    </row>
    <row r="8" spans="1:13" x14ac:dyDescent="0.25">
      <c r="A8" s="187"/>
      <c r="B8" s="188">
        <v>2006</v>
      </c>
      <c r="C8" s="189"/>
      <c r="D8" s="190"/>
      <c r="E8" s="191"/>
      <c r="F8" s="190"/>
      <c r="G8" s="190"/>
      <c r="H8" s="191"/>
      <c r="I8" s="190"/>
      <c r="J8" s="192"/>
      <c r="K8" s="193"/>
      <c r="L8" s="182"/>
      <c r="M8" s="182"/>
    </row>
    <row r="9" spans="1:13" x14ac:dyDescent="0.25">
      <c r="A9" s="187"/>
      <c r="B9" s="188">
        <v>2007</v>
      </c>
      <c r="C9" s="189"/>
      <c r="D9" s="190"/>
      <c r="E9" s="191"/>
      <c r="F9" s="190"/>
      <c r="G9" s="190"/>
      <c r="H9" s="191"/>
      <c r="I9" s="190"/>
      <c r="J9" s="192"/>
      <c r="K9" s="193"/>
      <c r="L9" s="182"/>
      <c r="M9" s="182"/>
    </row>
    <row r="10" spans="1:13" x14ac:dyDescent="0.25">
      <c r="A10" s="187"/>
      <c r="B10" s="188">
        <v>2008</v>
      </c>
      <c r="C10" s="189">
        <v>4951.04</v>
      </c>
      <c r="D10" s="190">
        <v>1954.2434635238633</v>
      </c>
      <c r="E10" s="191">
        <v>152</v>
      </c>
      <c r="F10" s="190"/>
      <c r="G10" s="190">
        <v>16</v>
      </c>
      <c r="H10" s="191">
        <v>1926.8469006721434</v>
      </c>
      <c r="I10" s="190">
        <f t="shared" si="0"/>
        <v>9000.1303641960076</v>
      </c>
      <c r="J10" s="192">
        <f t="shared" si="1"/>
        <v>55.010758729629607</v>
      </c>
      <c r="K10" s="193">
        <f t="shared" si="2"/>
        <v>44.989241270370393</v>
      </c>
      <c r="L10" s="182"/>
      <c r="M10" s="182"/>
    </row>
    <row r="11" spans="1:13" ht="16.5" customHeight="1" x14ac:dyDescent="0.25">
      <c r="A11" s="187"/>
      <c r="B11" s="188">
        <v>2009</v>
      </c>
      <c r="C11" s="189">
        <v>5112.66</v>
      </c>
      <c r="D11" s="190">
        <v>1769.7740549828177</v>
      </c>
      <c r="E11" s="191">
        <v>129</v>
      </c>
      <c r="F11" s="190"/>
      <c r="G11" s="190">
        <v>28</v>
      </c>
      <c r="H11" s="191">
        <v>1886</v>
      </c>
      <c r="I11" s="190">
        <f t="shared" si="0"/>
        <v>8925.4340549828175</v>
      </c>
      <c r="J11" s="192">
        <f t="shared" si="1"/>
        <v>57.281920055705825</v>
      </c>
      <c r="K11" s="193">
        <f t="shared" si="2"/>
        <v>42.718079944294182</v>
      </c>
      <c r="L11" s="182"/>
      <c r="M11" s="182"/>
    </row>
    <row r="12" spans="1:13" ht="16.5" customHeight="1" x14ac:dyDescent="0.25">
      <c r="A12" s="187"/>
      <c r="B12" s="188">
        <v>2010</v>
      </c>
      <c r="C12" s="189">
        <v>5053.4399999999996</v>
      </c>
      <c r="D12" s="190">
        <v>1716.4076086956522</v>
      </c>
      <c r="E12" s="191">
        <v>157</v>
      </c>
      <c r="F12" s="190"/>
      <c r="G12" s="190">
        <v>20</v>
      </c>
      <c r="H12" s="191">
        <v>2011</v>
      </c>
      <c r="I12" s="190">
        <f t="shared" si="0"/>
        <v>8957.8476086956507</v>
      </c>
      <c r="J12" s="192">
        <f t="shared" si="1"/>
        <v>56.413551789991089</v>
      </c>
      <c r="K12" s="193">
        <f t="shared" si="2"/>
        <v>43.586448210008903</v>
      </c>
      <c r="L12" s="182"/>
      <c r="M12" s="182"/>
    </row>
    <row r="13" spans="1:13" x14ac:dyDescent="0.25">
      <c r="A13" s="194"/>
      <c r="B13" s="195">
        <v>2011</v>
      </c>
      <c r="C13" s="196">
        <v>4055.82</v>
      </c>
      <c r="D13" s="197">
        <v>1478.125</v>
      </c>
      <c r="E13" s="198">
        <v>204</v>
      </c>
      <c r="F13" s="197"/>
      <c r="G13" s="197">
        <v>22</v>
      </c>
      <c r="H13" s="198">
        <v>2016</v>
      </c>
      <c r="I13" s="197">
        <f t="shared" si="0"/>
        <v>7775.9449999999997</v>
      </c>
      <c r="J13" s="199">
        <f t="shared" si="1"/>
        <v>52.158547932116292</v>
      </c>
      <c r="K13" s="200">
        <f t="shared" si="2"/>
        <v>47.841452067883708</v>
      </c>
      <c r="L13" s="182"/>
      <c r="M13" s="182"/>
    </row>
    <row r="14" spans="1:13" x14ac:dyDescent="0.25">
      <c r="A14" s="194"/>
      <c r="B14" s="195">
        <v>2012</v>
      </c>
      <c r="C14" s="196">
        <v>4305.05</v>
      </c>
      <c r="D14" s="197">
        <v>1328.3559322033898</v>
      </c>
      <c r="E14" s="198">
        <v>175</v>
      </c>
      <c r="F14" s="197"/>
      <c r="G14" s="197">
        <v>15</v>
      </c>
      <c r="H14" s="198">
        <v>1860</v>
      </c>
      <c r="I14" s="197">
        <f t="shared" si="0"/>
        <v>7683.40593220339</v>
      </c>
      <c r="J14" s="199">
        <f t="shared" si="1"/>
        <v>56.030490097578763</v>
      </c>
      <c r="K14" s="200">
        <f t="shared" si="2"/>
        <v>43.96950990242123</v>
      </c>
      <c r="L14" s="182"/>
      <c r="M14" s="182"/>
    </row>
    <row r="15" spans="1:13" x14ac:dyDescent="0.25">
      <c r="A15" s="194"/>
      <c r="B15" s="195">
        <v>2013</v>
      </c>
      <c r="C15" s="196">
        <v>3592.68</v>
      </c>
      <c r="D15" s="197">
        <v>1231.0927152317881</v>
      </c>
      <c r="E15" s="198">
        <v>160</v>
      </c>
      <c r="F15" s="197">
        <v>123</v>
      </c>
      <c r="G15" s="197">
        <v>26</v>
      </c>
      <c r="H15" s="198">
        <v>2024</v>
      </c>
      <c r="I15" s="197">
        <f t="shared" si="0"/>
        <v>7156.7727152317875</v>
      </c>
      <c r="J15" s="199">
        <f t="shared" si="1"/>
        <v>50.199721899141558</v>
      </c>
      <c r="K15" s="200">
        <f t="shared" si="2"/>
        <v>49.800278100858435</v>
      </c>
      <c r="L15" s="182"/>
      <c r="M15" s="182"/>
    </row>
    <row r="16" spans="1:13" x14ac:dyDescent="0.25">
      <c r="A16" s="194"/>
      <c r="B16" s="195">
        <v>2014</v>
      </c>
      <c r="C16" s="196">
        <v>3397.6000000000004</v>
      </c>
      <c r="D16" s="197">
        <v>1325.210407239819</v>
      </c>
      <c r="E16" s="198">
        <v>221</v>
      </c>
      <c r="F16" s="197">
        <v>94</v>
      </c>
      <c r="G16" s="197">
        <v>16</v>
      </c>
      <c r="H16" s="198">
        <v>1929</v>
      </c>
      <c r="I16" s="197">
        <v>6982.8104072398191</v>
      </c>
      <c r="J16" s="199">
        <v>49.306247004420804</v>
      </c>
      <c r="K16" s="200">
        <v>50.693752995579203</v>
      </c>
      <c r="L16" s="182"/>
      <c r="M16" s="182"/>
    </row>
    <row r="17" spans="1:13" x14ac:dyDescent="0.25">
      <c r="A17" s="194"/>
      <c r="B17" s="195">
        <v>2015</v>
      </c>
      <c r="C17" s="196">
        <v>3478.0361465700234</v>
      </c>
      <c r="D17" s="197">
        <v>1641.3986013986014</v>
      </c>
      <c r="E17" s="198">
        <v>176</v>
      </c>
      <c r="F17" s="197">
        <v>131</v>
      </c>
      <c r="G17" s="197">
        <v>48</v>
      </c>
      <c r="H17" s="198">
        <v>2148</v>
      </c>
      <c r="I17" s="197">
        <v>7622.4347479686248</v>
      </c>
      <c r="J17" s="199">
        <v>45.56556630657267</v>
      </c>
      <c r="K17" s="200">
        <v>54.43443369342733</v>
      </c>
      <c r="L17" s="182"/>
      <c r="M17" s="182"/>
    </row>
    <row r="18" spans="1:13" x14ac:dyDescent="0.25">
      <c r="A18" s="194"/>
      <c r="B18" s="195">
        <v>2016</v>
      </c>
      <c r="C18" s="196">
        <v>3540.1257946296528</v>
      </c>
      <c r="D18" s="197">
        <v>1131</v>
      </c>
      <c r="E18" s="198">
        <v>170</v>
      </c>
      <c r="F18" s="197">
        <v>194</v>
      </c>
      <c r="G18" s="197">
        <v>23</v>
      </c>
      <c r="H18" s="198">
        <v>1994</v>
      </c>
      <c r="I18" s="197">
        <v>7052.1257946296528</v>
      </c>
      <c r="J18" s="199">
        <v>50.199413591367524</v>
      </c>
      <c r="K18" s="200">
        <v>49.800586408632483</v>
      </c>
      <c r="L18" s="182"/>
      <c r="M18" s="182"/>
    </row>
    <row r="19" spans="1:13" x14ac:dyDescent="0.25">
      <c r="A19" s="194"/>
      <c r="B19" s="195">
        <v>2017</v>
      </c>
      <c r="C19" s="196">
        <v>3790.7151766698289</v>
      </c>
      <c r="D19" s="197">
        <v>1098.5734265734268</v>
      </c>
      <c r="E19" s="198">
        <v>190</v>
      </c>
      <c r="F19" s="197">
        <v>183</v>
      </c>
      <c r="G19" s="197">
        <v>37</v>
      </c>
      <c r="H19" s="198">
        <v>1999</v>
      </c>
      <c r="I19" s="197">
        <v>7298.2886032432561</v>
      </c>
      <c r="J19" s="199">
        <v>51.939781813852761</v>
      </c>
      <c r="K19" s="200">
        <v>48</v>
      </c>
      <c r="L19" s="182"/>
      <c r="M19" s="182"/>
    </row>
    <row r="20" spans="1:13" x14ac:dyDescent="0.25">
      <c r="A20" s="194"/>
      <c r="B20" s="195">
        <v>2018</v>
      </c>
      <c r="C20" s="196">
        <v>3466.7336277210443</v>
      </c>
      <c r="D20" s="197">
        <v>1320.6</v>
      </c>
      <c r="E20" s="198">
        <v>198</v>
      </c>
      <c r="F20" s="197">
        <v>256</v>
      </c>
      <c r="G20" s="197">
        <v>19</v>
      </c>
      <c r="H20" s="198">
        <v>2318</v>
      </c>
      <c r="I20" s="197">
        <v>7578.3336277210437</v>
      </c>
      <c r="J20" s="199">
        <v>45.745328696535104</v>
      </c>
      <c r="K20" s="200">
        <v>54.254671303464896</v>
      </c>
      <c r="L20" s="182"/>
      <c r="M20" s="182"/>
    </row>
    <row r="21" spans="1:13" ht="15.75" thickBot="1" x14ac:dyDescent="0.3">
      <c r="A21" s="194"/>
      <c r="B21" s="201">
        <v>2019</v>
      </c>
      <c r="C21" s="196">
        <v>3496.2869047965842</v>
      </c>
      <c r="D21" s="197">
        <v>1116.3070866141732</v>
      </c>
      <c r="E21" s="198">
        <v>165</v>
      </c>
      <c r="F21" s="197">
        <v>223</v>
      </c>
      <c r="G21" s="197">
        <v>20</v>
      </c>
      <c r="H21" s="198">
        <v>2114</v>
      </c>
      <c r="I21" s="197">
        <v>7134.5939914107576</v>
      </c>
      <c r="J21" s="199">
        <v>49.004707331709653</v>
      </c>
      <c r="K21" s="200">
        <v>50.995292668290347</v>
      </c>
      <c r="L21" s="182">
        <v>50.995292668290347</v>
      </c>
      <c r="M21" s="182"/>
    </row>
    <row r="22" spans="1:13" ht="15.75" thickBot="1" x14ac:dyDescent="0.3">
      <c r="A22" s="202"/>
      <c r="B22" s="203" t="s">
        <v>94</v>
      </c>
      <c r="C22" s="204">
        <f>C21/C4</f>
        <v>0.67421956325816168</v>
      </c>
      <c r="D22" s="205">
        <f t="shared" ref="D22:I22" si="3">D21/D4</f>
        <v>0.92716535433070857</v>
      </c>
      <c r="E22" s="206">
        <f t="shared" si="3"/>
        <v>1.5865384615384615</v>
      </c>
      <c r="F22" s="205"/>
      <c r="G22" s="205">
        <f t="shared" si="3"/>
        <v>0.95238095238095233</v>
      </c>
      <c r="H22" s="205">
        <f t="shared" si="3"/>
        <v>1.3896969875495857</v>
      </c>
      <c r="I22" s="205">
        <f t="shared" si="3"/>
        <v>0.88784283740507264</v>
      </c>
      <c r="J22" s="207"/>
      <c r="K22" s="208"/>
    </row>
    <row r="23" spans="1:13" x14ac:dyDescent="0.25">
      <c r="A23" s="183" t="s">
        <v>70</v>
      </c>
      <c r="B23" s="184">
        <v>2002</v>
      </c>
      <c r="C23" s="176">
        <v>5488.25</v>
      </c>
      <c r="D23" s="177">
        <v>1032</v>
      </c>
      <c r="E23" s="178">
        <v>70</v>
      </c>
      <c r="F23" s="177"/>
      <c r="G23" s="177">
        <v>12</v>
      </c>
      <c r="H23" s="178">
        <v>2512.3102522812669</v>
      </c>
      <c r="I23" s="179">
        <f t="shared" ref="I23:I53" si="4">SUM(C23:H23)</f>
        <v>9114.560252281266</v>
      </c>
      <c r="J23" s="180">
        <f t="shared" ref="J23:J34" si="5">(C23/I23)*100</f>
        <v>60.214095338569471</v>
      </c>
      <c r="K23" s="181">
        <f t="shared" ref="K23:K34" si="6">((I23-C23)/I23)*100</f>
        <v>39.785904661430529</v>
      </c>
      <c r="L23" s="182"/>
      <c r="M23" s="182"/>
    </row>
    <row r="24" spans="1:13" x14ac:dyDescent="0.25">
      <c r="A24" s="183"/>
      <c r="B24" s="184">
        <v>2003</v>
      </c>
      <c r="C24" s="185"/>
      <c r="D24" s="179"/>
      <c r="E24" s="186"/>
      <c r="F24" s="179"/>
      <c r="G24" s="179"/>
      <c r="H24" s="186"/>
      <c r="I24" s="179"/>
      <c r="J24" s="180"/>
      <c r="K24" s="181"/>
      <c r="L24" s="182"/>
      <c r="M24" s="182"/>
    </row>
    <row r="25" spans="1:13" x14ac:dyDescent="0.25">
      <c r="A25" s="183"/>
      <c r="B25" s="184">
        <v>2004</v>
      </c>
      <c r="C25" s="185"/>
      <c r="D25" s="179"/>
      <c r="E25" s="186"/>
      <c r="F25" s="179"/>
      <c r="G25" s="179"/>
      <c r="H25" s="186"/>
      <c r="I25" s="179"/>
      <c r="J25" s="180"/>
      <c r="K25" s="181"/>
      <c r="L25" s="182"/>
      <c r="M25" s="182"/>
    </row>
    <row r="26" spans="1:13" x14ac:dyDescent="0.25">
      <c r="A26" s="187"/>
      <c r="B26" s="188">
        <v>2005</v>
      </c>
      <c r="C26" s="189">
        <v>4962.1000000000004</v>
      </c>
      <c r="D26" s="190">
        <v>1001</v>
      </c>
      <c r="E26" s="191">
        <v>84</v>
      </c>
      <c r="F26" s="190"/>
      <c r="G26" s="190">
        <v>15</v>
      </c>
      <c r="H26" s="191">
        <v>3109.3091787439616</v>
      </c>
      <c r="I26" s="190">
        <f t="shared" si="4"/>
        <v>9171.4091787439611</v>
      </c>
      <c r="J26" s="180">
        <f t="shared" si="5"/>
        <v>54.104008482146561</v>
      </c>
      <c r="K26" s="181">
        <f t="shared" si="6"/>
        <v>45.895991517853446</v>
      </c>
      <c r="L26" s="182"/>
      <c r="M26" s="182"/>
    </row>
    <row r="27" spans="1:13" x14ac:dyDescent="0.25">
      <c r="A27" s="187"/>
      <c r="B27" s="188">
        <v>2006</v>
      </c>
      <c r="C27" s="189"/>
      <c r="D27" s="190"/>
      <c r="E27" s="191"/>
      <c r="F27" s="190"/>
      <c r="G27" s="190"/>
      <c r="H27" s="191"/>
      <c r="I27" s="190"/>
      <c r="J27" s="180"/>
      <c r="K27" s="181"/>
      <c r="L27" s="182"/>
      <c r="M27" s="182"/>
    </row>
    <row r="28" spans="1:13" x14ac:dyDescent="0.25">
      <c r="A28" s="187"/>
      <c r="B28" s="188">
        <v>2007</v>
      </c>
      <c r="C28" s="189"/>
      <c r="D28" s="190"/>
      <c r="E28" s="191"/>
      <c r="F28" s="190"/>
      <c r="G28" s="190"/>
      <c r="H28" s="191"/>
      <c r="I28" s="190"/>
      <c r="J28" s="180"/>
      <c r="K28" s="181"/>
      <c r="L28" s="182"/>
      <c r="M28" s="182"/>
    </row>
    <row r="29" spans="1:13" x14ac:dyDescent="0.25">
      <c r="A29" s="187"/>
      <c r="B29" s="188">
        <v>2008</v>
      </c>
      <c r="C29" s="189">
        <v>4671.24</v>
      </c>
      <c r="D29" s="190">
        <v>1869.5337088026699</v>
      </c>
      <c r="E29" s="191">
        <v>105</v>
      </c>
      <c r="F29" s="190"/>
      <c r="G29" s="190">
        <v>10</v>
      </c>
      <c r="H29" s="191">
        <v>1906.6382179280731</v>
      </c>
      <c r="I29" s="190">
        <f t="shared" si="4"/>
        <v>8562.4119267307433</v>
      </c>
      <c r="J29" s="180">
        <f t="shared" si="5"/>
        <v>54.555188888039737</v>
      </c>
      <c r="K29" s="181">
        <f t="shared" si="6"/>
        <v>45.444811111960263</v>
      </c>
      <c r="L29" s="182"/>
      <c r="M29" s="182"/>
    </row>
    <row r="30" spans="1:13" x14ac:dyDescent="0.25">
      <c r="A30" s="187"/>
      <c r="B30" s="188">
        <v>2009</v>
      </c>
      <c r="C30" s="189">
        <v>4972.8</v>
      </c>
      <c r="D30" s="190">
        <v>1946.1263492063495</v>
      </c>
      <c r="E30" s="191">
        <v>126</v>
      </c>
      <c r="F30" s="190"/>
      <c r="G30" s="190">
        <v>6</v>
      </c>
      <c r="H30" s="191">
        <v>2693</v>
      </c>
      <c r="I30" s="190">
        <f t="shared" si="4"/>
        <v>9743.9263492063492</v>
      </c>
      <c r="J30" s="180">
        <f t="shared" si="5"/>
        <v>51.034868509705419</v>
      </c>
      <c r="K30" s="181">
        <f t="shared" si="6"/>
        <v>48.965131490294581</v>
      </c>
      <c r="L30" s="182"/>
      <c r="M30" s="182"/>
    </row>
    <row r="31" spans="1:13" x14ac:dyDescent="0.25">
      <c r="A31" s="187"/>
      <c r="B31" s="188">
        <v>2010</v>
      </c>
      <c r="C31" s="189">
        <v>5152.8</v>
      </c>
      <c r="D31" s="190">
        <v>1664.1566265060242</v>
      </c>
      <c r="E31" s="191">
        <v>120</v>
      </c>
      <c r="F31" s="190"/>
      <c r="G31" s="190">
        <v>24</v>
      </c>
      <c r="H31" s="191">
        <v>2946</v>
      </c>
      <c r="I31" s="190">
        <f t="shared" si="4"/>
        <v>9906.9566265060239</v>
      </c>
      <c r="J31" s="180">
        <f t="shared" si="5"/>
        <v>52.011936604362475</v>
      </c>
      <c r="K31" s="181">
        <f t="shared" si="6"/>
        <v>47.988063395637525</v>
      </c>
      <c r="L31" s="182"/>
      <c r="M31" s="182"/>
    </row>
    <row r="32" spans="1:13" x14ac:dyDescent="0.25">
      <c r="A32" s="194"/>
      <c r="B32" s="195">
        <v>2011</v>
      </c>
      <c r="C32" s="196">
        <v>4115.88</v>
      </c>
      <c r="D32" s="197">
        <v>1600.4692737430169</v>
      </c>
      <c r="E32" s="198">
        <v>127</v>
      </c>
      <c r="F32" s="197"/>
      <c r="G32" s="197">
        <v>12</v>
      </c>
      <c r="H32" s="198">
        <v>2679</v>
      </c>
      <c r="I32" s="197">
        <f t="shared" si="4"/>
        <v>8534.349273743017</v>
      </c>
      <c r="J32" s="180">
        <f t="shared" si="5"/>
        <v>48.227227032563746</v>
      </c>
      <c r="K32" s="181">
        <f t="shared" si="6"/>
        <v>51.772772967436254</v>
      </c>
      <c r="L32" s="182"/>
      <c r="M32" s="182"/>
    </row>
    <row r="33" spans="1:13" x14ac:dyDescent="0.25">
      <c r="A33" s="194"/>
      <c r="B33" s="195">
        <v>2012</v>
      </c>
      <c r="C33" s="196">
        <v>4332.92</v>
      </c>
      <c r="D33" s="197">
        <v>1431.3468208092486</v>
      </c>
      <c r="E33" s="198">
        <v>128</v>
      </c>
      <c r="F33" s="197"/>
      <c r="G33" s="197">
        <v>16</v>
      </c>
      <c r="H33" s="198">
        <v>2529</v>
      </c>
      <c r="I33" s="197">
        <f t="shared" si="4"/>
        <v>8437.2668208092491</v>
      </c>
      <c r="J33" s="199">
        <f t="shared" si="5"/>
        <v>51.354545162818667</v>
      </c>
      <c r="K33" s="200">
        <f t="shared" si="6"/>
        <v>48.64545483718134</v>
      </c>
      <c r="L33" s="182"/>
      <c r="M33" s="182"/>
    </row>
    <row r="34" spans="1:13" x14ac:dyDescent="0.25">
      <c r="A34" s="194"/>
      <c r="B34" s="195">
        <v>2013</v>
      </c>
      <c r="C34" s="196">
        <v>3939</v>
      </c>
      <c r="D34" s="197">
        <v>1350.2465753424658</v>
      </c>
      <c r="E34" s="198">
        <v>124</v>
      </c>
      <c r="F34" s="197">
        <v>132</v>
      </c>
      <c r="G34" s="197">
        <v>26</v>
      </c>
      <c r="H34" s="198">
        <v>2866</v>
      </c>
      <c r="I34" s="197">
        <f t="shared" si="4"/>
        <v>8437.2465753424658</v>
      </c>
      <c r="J34" s="199">
        <f t="shared" si="5"/>
        <v>46.685846677891085</v>
      </c>
      <c r="K34" s="200">
        <f t="shared" si="6"/>
        <v>53.314153322108915</v>
      </c>
      <c r="L34" s="182"/>
      <c r="M34" s="182"/>
    </row>
    <row r="35" spans="1:13" x14ac:dyDescent="0.25">
      <c r="A35" s="194"/>
      <c r="B35" s="195">
        <v>2014</v>
      </c>
      <c r="C35" s="196">
        <v>3896.64</v>
      </c>
      <c r="D35" s="197">
        <v>1320.6453488372094</v>
      </c>
      <c r="E35" s="198">
        <v>120</v>
      </c>
      <c r="F35" s="197">
        <v>106</v>
      </c>
      <c r="G35" s="197">
        <v>9</v>
      </c>
      <c r="H35" s="198">
        <v>2298</v>
      </c>
      <c r="I35" s="197">
        <v>7750.2853488372093</v>
      </c>
      <c r="J35" s="199">
        <v>50.27737463349812</v>
      </c>
      <c r="K35" s="200">
        <v>49.722625366501887</v>
      </c>
      <c r="L35" s="182"/>
      <c r="M35" s="182"/>
    </row>
    <row r="36" spans="1:13" x14ac:dyDescent="0.25">
      <c r="A36" s="194"/>
      <c r="B36" s="195">
        <v>2015</v>
      </c>
      <c r="C36" s="196">
        <v>3887.3367819635478</v>
      </c>
      <c r="D36" s="197">
        <v>1097.0538461538463</v>
      </c>
      <c r="E36" s="198">
        <v>136</v>
      </c>
      <c r="F36" s="197">
        <v>115</v>
      </c>
      <c r="G36" s="197">
        <v>40</v>
      </c>
      <c r="H36" s="198">
        <v>2779</v>
      </c>
      <c r="I36" s="197">
        <v>8054.390628117394</v>
      </c>
      <c r="J36" s="199">
        <v>48.263574011335983</v>
      </c>
      <c r="K36" s="200">
        <v>51.736425988664017</v>
      </c>
      <c r="L36" s="182"/>
      <c r="M36" s="182"/>
    </row>
    <row r="37" spans="1:13" x14ac:dyDescent="0.25">
      <c r="A37" s="194"/>
      <c r="B37" s="195">
        <v>2016</v>
      </c>
      <c r="C37" s="196">
        <v>3711.7494955450252</v>
      </c>
      <c r="D37" s="197">
        <v>891.49586776859496</v>
      </c>
      <c r="E37" s="198">
        <v>97</v>
      </c>
      <c r="F37" s="197">
        <v>247</v>
      </c>
      <c r="G37" s="197">
        <v>17</v>
      </c>
      <c r="H37" s="198">
        <v>2650</v>
      </c>
      <c r="I37" s="197">
        <v>7614.2453633136201</v>
      </c>
      <c r="J37" s="199">
        <v>48.747437447034415</v>
      </c>
      <c r="K37" s="200">
        <v>51.252562552965585</v>
      </c>
      <c r="L37" s="182"/>
      <c r="M37" s="182"/>
    </row>
    <row r="38" spans="1:13" x14ac:dyDescent="0.25">
      <c r="A38" s="194"/>
      <c r="B38" s="195">
        <v>2017</v>
      </c>
      <c r="C38" s="196">
        <v>3676.3630538151233</v>
      </c>
      <c r="D38" s="197">
        <v>834.51968503937007</v>
      </c>
      <c r="E38" s="198">
        <v>98</v>
      </c>
      <c r="F38" s="197">
        <v>243</v>
      </c>
      <c r="G38" s="197">
        <v>10</v>
      </c>
      <c r="H38" s="198">
        <v>1823</v>
      </c>
      <c r="I38" s="197">
        <v>6684.8827388544933</v>
      </c>
      <c r="J38" s="199">
        <v>54.995176391756672</v>
      </c>
      <c r="K38" s="200">
        <v>45</v>
      </c>
      <c r="L38" s="182"/>
      <c r="M38" s="182"/>
    </row>
    <row r="39" spans="1:13" x14ac:dyDescent="0.25">
      <c r="A39" s="194"/>
      <c r="B39" s="195">
        <v>2018</v>
      </c>
      <c r="C39" s="196">
        <v>3617.9643690419666</v>
      </c>
      <c r="D39" s="197">
        <v>896.86725663716811</v>
      </c>
      <c r="E39" s="198">
        <v>68</v>
      </c>
      <c r="F39" s="197">
        <v>318</v>
      </c>
      <c r="G39" s="197">
        <v>5</v>
      </c>
      <c r="H39" s="198">
        <v>2355</v>
      </c>
      <c r="I39" s="197">
        <v>7260.831625679135</v>
      </c>
      <c r="J39" s="199">
        <v>49.828512153434822</v>
      </c>
      <c r="K39" s="200">
        <v>50.171487846565178</v>
      </c>
      <c r="L39" s="182"/>
      <c r="M39" s="182"/>
    </row>
    <row r="40" spans="1:13" ht="15.75" thickBot="1" x14ac:dyDescent="0.3">
      <c r="A40" s="194"/>
      <c r="B40" s="201">
        <v>2019</v>
      </c>
      <c r="C40" s="196">
        <v>3329.6636243889097</v>
      </c>
      <c r="D40" s="197">
        <v>949.5545454545454</v>
      </c>
      <c r="E40" s="198">
        <v>84</v>
      </c>
      <c r="F40" s="197">
        <v>267</v>
      </c>
      <c r="G40" s="197">
        <v>22</v>
      </c>
      <c r="H40" s="198">
        <v>2218</v>
      </c>
      <c r="I40" s="197">
        <v>6870.2181698434551</v>
      </c>
      <c r="J40" s="199">
        <v>48.465180319954513</v>
      </c>
      <c r="K40" s="200">
        <v>51.534819680045487</v>
      </c>
      <c r="L40" s="182">
        <v>51.534819680045487</v>
      </c>
      <c r="M40" s="182"/>
    </row>
    <row r="41" spans="1:13" ht="15.75" thickBot="1" x14ac:dyDescent="0.3">
      <c r="A41" s="194"/>
      <c r="B41" s="203" t="s">
        <v>94</v>
      </c>
      <c r="C41" s="204">
        <f>C40/C23</f>
        <v>0.60668949562955587</v>
      </c>
      <c r="D41" s="204">
        <f t="shared" ref="D41:I41" si="7">D40/D23</f>
        <v>0.92011099365750526</v>
      </c>
      <c r="E41" s="204">
        <f t="shared" si="7"/>
        <v>1.2</v>
      </c>
      <c r="F41" s="204"/>
      <c r="G41" s="204">
        <f t="shared" si="7"/>
        <v>1.8333333333333333</v>
      </c>
      <c r="H41" s="204">
        <f t="shared" si="7"/>
        <v>0.882852743997672</v>
      </c>
      <c r="I41" s="204">
        <f t="shared" si="7"/>
        <v>0.75376298797563179</v>
      </c>
      <c r="J41" s="207"/>
      <c r="K41" s="208"/>
    </row>
    <row r="42" spans="1:13" x14ac:dyDescent="0.25">
      <c r="A42" s="174" t="s">
        <v>71</v>
      </c>
      <c r="B42" s="175">
        <v>2002</v>
      </c>
      <c r="C42" s="176">
        <v>5329.12</v>
      </c>
      <c r="D42" s="177">
        <v>791</v>
      </c>
      <c r="E42" s="178">
        <v>441</v>
      </c>
      <c r="F42" s="177"/>
      <c r="G42" s="177">
        <v>19</v>
      </c>
      <c r="H42" s="178">
        <v>1416.8092643051771</v>
      </c>
      <c r="I42" s="179">
        <f t="shared" si="4"/>
        <v>7996.9292643051767</v>
      </c>
      <c r="J42" s="180">
        <f t="shared" ref="J42" si="8">(C42/I42)*100</f>
        <v>66.639579066766046</v>
      </c>
      <c r="K42" s="181">
        <f t="shared" ref="K42" si="9">((I42-C42)/I42)*100</f>
        <v>33.360420933233961</v>
      </c>
      <c r="L42" s="182"/>
      <c r="M42" s="182"/>
    </row>
    <row r="43" spans="1:13" x14ac:dyDescent="0.25">
      <c r="A43" s="183"/>
      <c r="B43" s="184">
        <v>2003</v>
      </c>
      <c r="C43" s="185"/>
      <c r="D43" s="179"/>
      <c r="E43" s="186"/>
      <c r="F43" s="179"/>
      <c r="G43" s="179"/>
      <c r="H43" s="186"/>
      <c r="I43" s="179"/>
      <c r="J43" s="180"/>
      <c r="K43" s="181"/>
      <c r="L43" s="182"/>
      <c r="M43" s="182"/>
    </row>
    <row r="44" spans="1:13" x14ac:dyDescent="0.25">
      <c r="A44" s="183"/>
      <c r="B44" s="184">
        <v>2004</v>
      </c>
      <c r="C44" s="185"/>
      <c r="D44" s="179"/>
      <c r="E44" s="186"/>
      <c r="F44" s="179"/>
      <c r="G44" s="179"/>
      <c r="H44" s="186"/>
      <c r="I44" s="179"/>
      <c r="J44" s="180"/>
      <c r="K44" s="181"/>
      <c r="L44" s="182"/>
      <c r="M44" s="182"/>
    </row>
    <row r="45" spans="1:13" x14ac:dyDescent="0.25">
      <c r="A45" s="187"/>
      <c r="B45" s="188">
        <v>2005</v>
      </c>
      <c r="C45" s="189">
        <v>4678.6000000000004</v>
      </c>
      <c r="D45" s="190">
        <v>667</v>
      </c>
      <c r="E45" s="191">
        <v>379</v>
      </c>
      <c r="F45" s="190"/>
      <c r="G45" s="190">
        <v>13</v>
      </c>
      <c r="H45" s="191">
        <v>1495.7438692098094</v>
      </c>
      <c r="I45" s="190">
        <f t="shared" si="4"/>
        <v>7233.3438692098098</v>
      </c>
      <c r="J45" s="192">
        <f t="shared" ref="J45:J53" si="10">(C45/I45)*100</f>
        <v>64.681011778181968</v>
      </c>
      <c r="K45" s="193">
        <f t="shared" ref="K45:K53" si="11">((I45-C45)/I45)*100</f>
        <v>35.318988221818032</v>
      </c>
      <c r="L45" s="182"/>
      <c r="M45" s="182"/>
    </row>
    <row r="46" spans="1:13" x14ac:dyDescent="0.25">
      <c r="A46" s="187"/>
      <c r="B46" s="188">
        <v>2006</v>
      </c>
      <c r="C46" s="189"/>
      <c r="D46" s="190"/>
      <c r="E46" s="191"/>
      <c r="F46" s="190"/>
      <c r="G46" s="190"/>
      <c r="H46" s="191"/>
      <c r="I46" s="190"/>
      <c r="J46" s="192"/>
      <c r="K46" s="193"/>
      <c r="L46" s="182"/>
      <c r="M46" s="182"/>
    </row>
    <row r="47" spans="1:13" x14ac:dyDescent="0.25">
      <c r="A47" s="187"/>
      <c r="B47" s="188">
        <v>2007</v>
      </c>
      <c r="C47" s="189"/>
      <c r="D47" s="190"/>
      <c r="E47" s="191"/>
      <c r="F47" s="190"/>
      <c r="G47" s="190"/>
      <c r="H47" s="191"/>
      <c r="I47" s="190"/>
      <c r="J47" s="192"/>
      <c r="K47" s="193"/>
      <c r="L47" s="182"/>
      <c r="M47" s="182"/>
    </row>
    <row r="48" spans="1:13" x14ac:dyDescent="0.25">
      <c r="A48" s="187"/>
      <c r="B48" s="188">
        <v>2008</v>
      </c>
      <c r="C48" s="189">
        <v>4243.75</v>
      </c>
      <c r="D48" s="190">
        <v>1142.0471740526655</v>
      </c>
      <c r="E48" s="191">
        <v>510</v>
      </c>
      <c r="F48" s="190"/>
      <c r="G48" s="190">
        <v>13</v>
      </c>
      <c r="H48" s="191">
        <v>1106.4223433242507</v>
      </c>
      <c r="I48" s="190">
        <f t="shared" si="4"/>
        <v>7015.219517376916</v>
      </c>
      <c r="J48" s="192">
        <f t="shared" si="10"/>
        <v>60.493474074305155</v>
      </c>
      <c r="K48" s="193">
        <f t="shared" si="11"/>
        <v>39.506525925694838</v>
      </c>
      <c r="L48" s="182"/>
      <c r="M48" s="182"/>
    </row>
    <row r="49" spans="1:13" x14ac:dyDescent="0.25">
      <c r="A49" s="187"/>
      <c r="B49" s="188">
        <v>2009</v>
      </c>
      <c r="C49" s="189">
        <v>4611.42</v>
      </c>
      <c r="D49" s="190">
        <v>1415.6502732240438</v>
      </c>
      <c r="E49" s="191">
        <v>574</v>
      </c>
      <c r="F49" s="190"/>
      <c r="G49" s="190">
        <v>22</v>
      </c>
      <c r="H49" s="191">
        <v>1473</v>
      </c>
      <c r="I49" s="190">
        <f t="shared" si="4"/>
        <v>8096.0702732240443</v>
      </c>
      <c r="J49" s="192">
        <f t="shared" si="10"/>
        <v>56.958744728924202</v>
      </c>
      <c r="K49" s="193">
        <f t="shared" si="11"/>
        <v>43.041255271075791</v>
      </c>
      <c r="L49" s="182"/>
      <c r="M49" s="182"/>
    </row>
    <row r="50" spans="1:13" x14ac:dyDescent="0.25">
      <c r="A50" s="187"/>
      <c r="B50" s="188">
        <v>2010</v>
      </c>
      <c r="C50" s="189">
        <v>5134.68</v>
      </c>
      <c r="D50" s="190">
        <v>1177.4502923976609</v>
      </c>
      <c r="E50" s="191">
        <v>546</v>
      </c>
      <c r="F50" s="190"/>
      <c r="G50" s="190">
        <v>29</v>
      </c>
      <c r="H50" s="191">
        <v>1592</v>
      </c>
      <c r="I50" s="190">
        <f t="shared" si="4"/>
        <v>8479.1302923976618</v>
      </c>
      <c r="J50" s="192">
        <f t="shared" si="10"/>
        <v>60.556682382905755</v>
      </c>
      <c r="K50" s="193">
        <f t="shared" si="11"/>
        <v>39.443317617094245</v>
      </c>
      <c r="L50" s="182"/>
      <c r="M50" s="182"/>
    </row>
    <row r="51" spans="1:13" x14ac:dyDescent="0.25">
      <c r="A51" s="194"/>
      <c r="B51" s="195">
        <v>2011</v>
      </c>
      <c r="C51" s="196">
        <v>3911.6</v>
      </c>
      <c r="D51" s="197">
        <v>896.63276836158195</v>
      </c>
      <c r="E51" s="198">
        <v>513</v>
      </c>
      <c r="F51" s="197"/>
      <c r="G51" s="197">
        <v>10</v>
      </c>
      <c r="H51" s="198">
        <v>1143</v>
      </c>
      <c r="I51" s="197">
        <f t="shared" si="4"/>
        <v>6474.2327683615822</v>
      </c>
      <c r="J51" s="199">
        <f t="shared" si="10"/>
        <v>60.417969818992134</v>
      </c>
      <c r="K51" s="200">
        <f t="shared" si="11"/>
        <v>39.582030181007859</v>
      </c>
      <c r="L51" s="182"/>
      <c r="M51" s="182"/>
    </row>
    <row r="52" spans="1:13" x14ac:dyDescent="0.25">
      <c r="A52" s="194"/>
      <c r="B52" s="195">
        <v>2012</v>
      </c>
      <c r="C52" s="196">
        <v>4401.8100000000004</v>
      </c>
      <c r="D52" s="197">
        <v>1093.9011627906978</v>
      </c>
      <c r="E52" s="198">
        <v>553</v>
      </c>
      <c r="F52" s="197"/>
      <c r="G52" s="197">
        <v>23</v>
      </c>
      <c r="H52" s="198">
        <v>1460</v>
      </c>
      <c r="I52" s="197">
        <f t="shared" si="4"/>
        <v>7531.7111627906979</v>
      </c>
      <c r="J52" s="199">
        <f t="shared" si="10"/>
        <v>58.443691013358155</v>
      </c>
      <c r="K52" s="200">
        <f t="shared" si="11"/>
        <v>41.556308986641845</v>
      </c>
      <c r="L52" s="182"/>
      <c r="M52" s="182"/>
    </row>
    <row r="53" spans="1:13" x14ac:dyDescent="0.25">
      <c r="A53" s="194"/>
      <c r="B53" s="195">
        <v>2013</v>
      </c>
      <c r="C53" s="196">
        <v>4071.48</v>
      </c>
      <c r="D53" s="197">
        <v>1190.9863945578231</v>
      </c>
      <c r="E53" s="198">
        <v>477</v>
      </c>
      <c r="F53" s="197">
        <v>122</v>
      </c>
      <c r="G53" s="197">
        <v>20</v>
      </c>
      <c r="H53" s="198">
        <v>1758</v>
      </c>
      <c r="I53" s="197">
        <f t="shared" si="4"/>
        <v>7639.4663945578232</v>
      </c>
      <c r="J53" s="199">
        <f t="shared" si="10"/>
        <v>53.2953453777927</v>
      </c>
      <c r="K53" s="200">
        <f t="shared" si="11"/>
        <v>46.704654622207293</v>
      </c>
      <c r="L53" s="182"/>
      <c r="M53" s="182"/>
    </row>
    <row r="54" spans="1:13" x14ac:dyDescent="0.25">
      <c r="A54" s="194"/>
      <c r="B54" s="195">
        <v>2014</v>
      </c>
      <c r="C54" s="196">
        <v>3820.3199999999997</v>
      </c>
      <c r="D54" s="197">
        <v>1047.5454545454545</v>
      </c>
      <c r="E54" s="198">
        <v>620</v>
      </c>
      <c r="F54" s="197">
        <v>76</v>
      </c>
      <c r="G54" s="197">
        <v>16</v>
      </c>
      <c r="H54" s="198">
        <v>1883</v>
      </c>
      <c r="I54" s="197">
        <v>7462.8654545454538</v>
      </c>
      <c r="J54" s="199">
        <v>51.191060903732811</v>
      </c>
      <c r="K54" s="200">
        <v>48.808939096267189</v>
      </c>
      <c r="L54" s="182"/>
      <c r="M54" s="182"/>
    </row>
    <row r="55" spans="1:13" x14ac:dyDescent="0.25">
      <c r="A55" s="194"/>
      <c r="B55" s="195">
        <v>2015</v>
      </c>
      <c r="C55" s="196">
        <v>3505.0951086555087</v>
      </c>
      <c r="D55" s="197">
        <v>1372.4172185430464</v>
      </c>
      <c r="E55" s="198">
        <v>554</v>
      </c>
      <c r="F55" s="197" t="s">
        <v>88</v>
      </c>
      <c r="G55" s="197">
        <v>31</v>
      </c>
      <c r="H55" s="198">
        <v>1686</v>
      </c>
      <c r="I55" s="197">
        <v>7148.5123271985549</v>
      </c>
      <c r="J55" s="199">
        <v>49.032511216625792</v>
      </c>
      <c r="K55" s="200">
        <v>50.967488783374215</v>
      </c>
      <c r="L55" s="182"/>
      <c r="M55" s="182"/>
    </row>
    <row r="56" spans="1:13" x14ac:dyDescent="0.25">
      <c r="A56" s="194"/>
      <c r="B56" s="195">
        <v>2016</v>
      </c>
      <c r="C56" s="196">
        <v>3183.7742959383554</v>
      </c>
      <c r="D56" s="197">
        <v>961.12179487179492</v>
      </c>
      <c r="E56" s="198">
        <v>560</v>
      </c>
      <c r="F56" s="197">
        <v>197</v>
      </c>
      <c r="G56" s="197">
        <v>31</v>
      </c>
      <c r="H56" s="198">
        <v>1651</v>
      </c>
      <c r="I56" s="197">
        <v>6583.8960908101508</v>
      </c>
      <c r="J56" s="199">
        <v>48.356994886087136</v>
      </c>
      <c r="K56" s="200">
        <v>51.643005113912864</v>
      </c>
      <c r="L56" s="182"/>
      <c r="M56" s="182"/>
    </row>
    <row r="57" spans="1:13" x14ac:dyDescent="0.25">
      <c r="A57" s="194"/>
      <c r="B57" s="195">
        <v>2017</v>
      </c>
      <c r="C57" s="196">
        <v>3440.0201224726379</v>
      </c>
      <c r="D57" s="197">
        <v>913.27659574468089</v>
      </c>
      <c r="E57" s="198">
        <v>552</v>
      </c>
      <c r="F57" s="197">
        <v>220</v>
      </c>
      <c r="G57" s="197">
        <v>42</v>
      </c>
      <c r="H57" s="198">
        <v>1623</v>
      </c>
      <c r="I57" s="197">
        <v>6790.2967182173188</v>
      </c>
      <c r="J57" s="199">
        <v>50.660821834833733</v>
      </c>
      <c r="K57" s="200">
        <v>49</v>
      </c>
      <c r="L57" s="182"/>
      <c r="M57" s="182"/>
    </row>
    <row r="58" spans="1:13" x14ac:dyDescent="0.25">
      <c r="A58" s="194"/>
      <c r="B58" s="195">
        <v>2018</v>
      </c>
      <c r="C58" s="196">
        <v>3389.1953926378965</v>
      </c>
      <c r="D58" s="197">
        <v>663.22314049586805</v>
      </c>
      <c r="E58" s="198">
        <v>488</v>
      </c>
      <c r="F58" s="197">
        <v>303</v>
      </c>
      <c r="G58" s="197">
        <v>28</v>
      </c>
      <c r="H58" s="198">
        <v>1610</v>
      </c>
      <c r="I58" s="197">
        <v>6481.418533133764</v>
      </c>
      <c r="J58" s="199">
        <v>52.290951052025669</v>
      </c>
      <c r="K58" s="200">
        <v>47.709048947974331</v>
      </c>
      <c r="L58" s="182"/>
      <c r="M58" s="182"/>
    </row>
    <row r="59" spans="1:13" ht="15.75" thickBot="1" x14ac:dyDescent="0.3">
      <c r="A59" s="194"/>
      <c r="B59" s="201">
        <v>2019</v>
      </c>
      <c r="C59" s="196">
        <v>3487.3219281607935</v>
      </c>
      <c r="D59" s="197">
        <v>847.10743801652893</v>
      </c>
      <c r="E59" s="198">
        <v>567</v>
      </c>
      <c r="F59" s="209">
        <v>247</v>
      </c>
      <c r="G59" s="197">
        <v>35</v>
      </c>
      <c r="H59" s="198">
        <v>1869</v>
      </c>
      <c r="I59" s="197">
        <v>7052.4293661773227</v>
      </c>
      <c r="J59" s="199">
        <v>49.448519752436049</v>
      </c>
      <c r="K59" s="200">
        <v>50.551480247563951</v>
      </c>
      <c r="L59" s="182">
        <v>50.551480247563951</v>
      </c>
      <c r="M59" s="182"/>
    </row>
    <row r="60" spans="1:13" ht="15.75" thickBot="1" x14ac:dyDescent="0.3">
      <c r="A60" s="210"/>
      <c r="B60" s="211" t="s">
        <v>94</v>
      </c>
      <c r="C60" s="212">
        <f>C59/C42</f>
        <v>0.65438982949545021</v>
      </c>
      <c r="D60" s="213">
        <f t="shared" ref="D60:I60" si="12">D59/D42</f>
        <v>1.070932285735182</v>
      </c>
      <c r="E60" s="214">
        <f t="shared" si="12"/>
        <v>1.2857142857142858</v>
      </c>
      <c r="F60" s="213"/>
      <c r="G60" s="213">
        <f t="shared" si="12"/>
        <v>1.8421052631578947</v>
      </c>
      <c r="H60" s="213">
        <f t="shared" si="12"/>
        <v>1.3191613346180253</v>
      </c>
      <c r="I60" s="213">
        <f t="shared" si="12"/>
        <v>0.88189217799591002</v>
      </c>
      <c r="J60" s="215"/>
      <c r="K60" s="216"/>
    </row>
    <row r="61" spans="1:13" ht="7.5" customHeight="1" thickTop="1" x14ac:dyDescent="0.25"/>
    <row r="62" spans="1:13" x14ac:dyDescent="0.25">
      <c r="A62" s="173" t="s">
        <v>103</v>
      </c>
      <c r="B62" s="169"/>
      <c r="D62" s="217"/>
      <c r="E62" s="217"/>
      <c r="F62" s="218"/>
      <c r="G62" s="217"/>
      <c r="H62" s="218"/>
    </row>
    <row r="63" spans="1:13" x14ac:dyDescent="0.25">
      <c r="B63" s="169"/>
      <c r="D63" s="217"/>
      <c r="E63" s="217"/>
      <c r="F63" s="218"/>
      <c r="G63" s="217"/>
      <c r="H63" s="218"/>
    </row>
    <row r="64" spans="1:13" x14ac:dyDescent="0.25">
      <c r="B64" s="169"/>
      <c r="D64" s="217"/>
      <c r="E64" s="217"/>
      <c r="F64" s="218"/>
      <c r="G64" s="217"/>
      <c r="H64" s="217"/>
    </row>
    <row r="65" spans="2:8" x14ac:dyDescent="0.25">
      <c r="B65" s="169"/>
      <c r="D65" s="217"/>
      <c r="E65" s="217"/>
      <c r="F65" s="217"/>
      <c r="G65" s="217"/>
      <c r="H65" s="217"/>
    </row>
    <row r="66" spans="2:8" x14ac:dyDescent="0.25">
      <c r="B66" s="169"/>
      <c r="D66" s="217"/>
      <c r="E66" s="217"/>
      <c r="F66" s="218"/>
      <c r="G66" s="217"/>
      <c r="H66" s="218"/>
    </row>
    <row r="67" spans="2:8" x14ac:dyDescent="0.25">
      <c r="B67" s="169"/>
      <c r="D67" s="217"/>
      <c r="E67" s="217"/>
      <c r="F67" s="218"/>
      <c r="G67" s="217"/>
      <c r="H67" s="218"/>
    </row>
    <row r="68" spans="2:8" x14ac:dyDescent="0.25">
      <c r="B68" s="169"/>
      <c r="D68" s="217"/>
      <c r="E68" s="217"/>
      <c r="F68" s="218"/>
      <c r="G68" s="217"/>
      <c r="H68" s="218"/>
    </row>
    <row r="69" spans="2:8" x14ac:dyDescent="0.25">
      <c r="B69" s="169"/>
      <c r="D69" s="217"/>
      <c r="E69" s="217"/>
      <c r="F69" s="218"/>
      <c r="G69" s="217"/>
      <c r="H69" s="218"/>
    </row>
    <row r="70" spans="2:8" x14ac:dyDescent="0.25">
      <c r="B70" s="169"/>
      <c r="D70" s="217"/>
      <c r="E70" s="217"/>
      <c r="F70" s="218"/>
      <c r="G70" s="217"/>
      <c r="H70" s="217"/>
    </row>
    <row r="71" spans="2:8" x14ac:dyDescent="0.25">
      <c r="B71" s="169"/>
      <c r="D71" s="217"/>
      <c r="E71" s="217"/>
      <c r="F71" s="217"/>
      <c r="G71" s="217"/>
      <c r="H71" s="217"/>
    </row>
    <row r="72" spans="2:8" x14ac:dyDescent="0.25">
      <c r="B72" s="169"/>
      <c r="D72" s="217"/>
      <c r="E72" s="217"/>
      <c r="F72" s="218"/>
      <c r="G72" s="217"/>
      <c r="H72" s="218"/>
    </row>
    <row r="73" spans="2:8" x14ac:dyDescent="0.25">
      <c r="B73" s="169"/>
      <c r="D73" s="217"/>
      <c r="E73" s="217"/>
      <c r="F73" s="218"/>
      <c r="G73" s="217"/>
      <c r="H73" s="218"/>
    </row>
    <row r="74" spans="2:8" x14ac:dyDescent="0.25">
      <c r="B74" s="169"/>
      <c r="D74" s="217"/>
      <c r="E74" s="217"/>
      <c r="F74" s="218"/>
      <c r="G74" s="217"/>
      <c r="H74" s="218"/>
    </row>
    <row r="75" spans="2:8" x14ac:dyDescent="0.25">
      <c r="B75" s="169"/>
      <c r="D75" s="217"/>
      <c r="E75" s="217"/>
      <c r="F75" s="218"/>
      <c r="G75" s="217"/>
      <c r="H75" s="218"/>
    </row>
    <row r="76" spans="2:8" x14ac:dyDescent="0.25">
      <c r="B76" s="169"/>
      <c r="D76" s="217"/>
      <c r="E76" s="217"/>
      <c r="F76" s="218"/>
      <c r="G76" s="217"/>
      <c r="H76" s="217"/>
    </row>
    <row r="77" spans="2:8" x14ac:dyDescent="0.25">
      <c r="B77" s="169"/>
      <c r="D77" s="217"/>
      <c r="E77" s="217"/>
      <c r="F77" s="217"/>
      <c r="G77" s="217"/>
      <c r="H77" s="217"/>
    </row>
    <row r="78" spans="2:8" x14ac:dyDescent="0.25">
      <c r="B78" s="169"/>
      <c r="D78" s="217"/>
      <c r="E78" s="217"/>
      <c r="F78" s="218"/>
      <c r="G78" s="217"/>
      <c r="H78" s="218"/>
    </row>
    <row r="79" spans="2:8" x14ac:dyDescent="0.25">
      <c r="B79" s="169"/>
      <c r="D79" s="217"/>
      <c r="E79" s="217"/>
      <c r="F79" s="218"/>
      <c r="G79" s="217"/>
      <c r="H79" s="218"/>
    </row>
    <row r="88" spans="2:10" x14ac:dyDescent="0.25">
      <c r="B88" s="219"/>
      <c r="C88" s="220"/>
      <c r="D88" s="221"/>
      <c r="E88" s="221"/>
      <c r="F88" s="221"/>
      <c r="G88" s="221"/>
      <c r="H88" s="221"/>
      <c r="I88" s="221"/>
      <c r="J88" s="221"/>
    </row>
    <row r="89" spans="2:10" x14ac:dyDescent="0.25">
      <c r="B89" s="219"/>
      <c r="C89" s="220"/>
      <c r="D89" s="221"/>
      <c r="E89" s="221"/>
      <c r="F89" s="221"/>
      <c r="G89" s="221"/>
      <c r="H89" s="221"/>
      <c r="I89" s="221"/>
      <c r="J89" s="221"/>
    </row>
    <row r="90" spans="2:10" x14ac:dyDescent="0.25">
      <c r="B90" s="219"/>
      <c r="C90" s="220"/>
      <c r="D90" s="221"/>
      <c r="E90" s="221"/>
      <c r="F90" s="221"/>
      <c r="G90" s="221"/>
      <c r="H90" s="221"/>
      <c r="I90" s="221"/>
      <c r="J90" s="221"/>
    </row>
    <row r="91" spans="2:10" x14ac:dyDescent="0.25">
      <c r="B91" s="219"/>
    </row>
    <row r="92" spans="2:10" x14ac:dyDescent="0.25">
      <c r="B92" s="219"/>
    </row>
    <row r="93" spans="2:10" x14ac:dyDescent="0.25">
      <c r="B93" s="219"/>
    </row>
    <row r="94" spans="2:10" x14ac:dyDescent="0.25">
      <c r="B94" s="219"/>
    </row>
    <row r="95" spans="2:10" x14ac:dyDescent="0.25">
      <c r="B95" s="219"/>
    </row>
  </sheetData>
  <mergeCells count="4">
    <mergeCell ref="A2:K2"/>
    <mergeCell ref="A4:A22"/>
    <mergeCell ref="A23:A41"/>
    <mergeCell ref="A42:A60"/>
  </mergeCells>
  <pageMargins left="0.70866141732283472" right="0.70866141732283472" top="0.74803149606299213" bottom="0.74803149606299213" header="0.31496062992125984" footer="0.31496062992125984"/>
  <pageSetup paperSize="9" scale="53" orientation="landscape" r:id="rId1"/>
  <headerFooter>
    <oddHeader>&amp;C&amp;"Calibri,Regular"&amp;13SRAD Report 2026 Transport Statistics Rochdale 2018</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2560B-D2FA-436D-A474-D490833BFA23}">
  <sheetPr>
    <pageSetUpPr fitToPage="1"/>
  </sheetPr>
  <dimension ref="A1"/>
  <sheetViews>
    <sheetView zoomScaleNormal="100" workbookViewId="0"/>
  </sheetViews>
  <sheetFormatPr defaultColWidth="9.140625" defaultRowHeight="12.75" x14ac:dyDescent="0.2"/>
  <cols>
    <col min="1" max="13" width="9.140625" style="9"/>
    <col min="14" max="14" width="6.5703125" style="9" customWidth="1"/>
    <col min="15" max="16384" width="9.140625" style="9"/>
  </cols>
  <sheetData/>
  <pageMargins left="3.937007874015748E-2" right="3.937007874015748E-2" top="0.74803149606299213" bottom="0.74803149606299213" header="0.31496062992125984" footer="0.31496062992125984"/>
  <pageSetup paperSize="9" scale="80" orientation="portrait" r:id="rId1"/>
  <headerFooter>
    <oddHeader>&amp;C&amp;"Calibri,Regular"&amp;13SRAD Report 2026 Transport Statistics Rochdale 2018</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F8616-AE3C-4914-9107-C818C817CE20}">
  <sheetPr>
    <pageSetUpPr fitToPage="1"/>
  </sheetPr>
  <dimension ref="A1:Q29"/>
  <sheetViews>
    <sheetView zoomScaleNormal="100" workbookViewId="0"/>
  </sheetViews>
  <sheetFormatPr defaultColWidth="9.140625" defaultRowHeight="15" x14ac:dyDescent="0.25"/>
  <cols>
    <col min="1" max="1" width="7.140625" style="59" customWidth="1"/>
    <col min="2" max="2" width="33.28515625" style="14" customWidth="1"/>
    <col min="3" max="4" width="6.42578125" style="14" customWidth="1"/>
    <col min="5" max="5" width="6.7109375" style="14" customWidth="1"/>
    <col min="6" max="7" width="8" style="14" customWidth="1"/>
    <col min="8" max="8" width="10.7109375" style="14" customWidth="1"/>
    <col min="9" max="9" width="6.7109375" style="14" customWidth="1"/>
    <col min="10" max="10" width="10.28515625" style="14" customWidth="1"/>
    <col min="11" max="11" width="7" style="14" customWidth="1"/>
    <col min="12" max="12" width="8.28515625" style="14" customWidth="1"/>
    <col min="13" max="13" width="6.85546875" style="14" customWidth="1"/>
    <col min="14" max="14" width="9.7109375" style="14" customWidth="1"/>
    <col min="15" max="15" width="12" style="14" customWidth="1"/>
    <col min="16" max="16384" width="9.140625" style="14"/>
  </cols>
  <sheetData>
    <row r="1" spans="1:15" ht="15.75" thickTop="1" x14ac:dyDescent="0.25">
      <c r="A1" s="10" t="s">
        <v>6</v>
      </c>
      <c r="B1" s="11"/>
      <c r="C1" s="11"/>
      <c r="D1" s="11"/>
      <c r="E1" s="11"/>
      <c r="F1" s="11"/>
      <c r="G1" s="11"/>
      <c r="H1" s="11"/>
      <c r="I1" s="11"/>
      <c r="J1" s="11"/>
      <c r="K1" s="11"/>
      <c r="L1" s="11"/>
      <c r="M1" s="11"/>
      <c r="N1" s="12"/>
      <c r="O1" s="13"/>
    </row>
    <row r="2" spans="1:15" ht="45" x14ac:dyDescent="0.25">
      <c r="A2" s="15" t="s">
        <v>7</v>
      </c>
      <c r="B2" s="16" t="s">
        <v>8</v>
      </c>
      <c r="C2" s="17" t="s">
        <v>9</v>
      </c>
      <c r="D2" s="17" t="s">
        <v>10</v>
      </c>
      <c r="E2" s="17" t="s">
        <v>11</v>
      </c>
      <c r="F2" s="17" t="s">
        <v>12</v>
      </c>
      <c r="G2" s="18" t="s">
        <v>13</v>
      </c>
      <c r="H2" s="18" t="s">
        <v>14</v>
      </c>
      <c r="I2" s="18" t="s">
        <v>15</v>
      </c>
      <c r="J2" s="18" t="s">
        <v>16</v>
      </c>
      <c r="K2" s="18" t="s">
        <v>17</v>
      </c>
      <c r="L2" s="18" t="s">
        <v>18</v>
      </c>
      <c r="M2" s="18" t="s">
        <v>19</v>
      </c>
      <c r="N2" s="19" t="s">
        <v>20</v>
      </c>
      <c r="O2" s="20" t="s">
        <v>21</v>
      </c>
    </row>
    <row r="3" spans="1:15" x14ac:dyDescent="0.25">
      <c r="A3" s="21">
        <v>85501</v>
      </c>
      <c r="B3" s="22" t="s">
        <v>22</v>
      </c>
      <c r="C3" s="23">
        <v>816</v>
      </c>
      <c r="D3" s="23">
        <v>59</v>
      </c>
      <c r="E3" s="23">
        <v>13</v>
      </c>
      <c r="F3" s="23">
        <v>0</v>
      </c>
      <c r="G3" s="23">
        <v>4</v>
      </c>
      <c r="H3" s="24">
        <v>1.3366093366093366</v>
      </c>
      <c r="I3" s="23">
        <v>1090.6732186732186</v>
      </c>
      <c r="J3" s="23">
        <v>0</v>
      </c>
      <c r="K3" s="23">
        <v>0</v>
      </c>
      <c r="L3" s="23" t="s">
        <v>23</v>
      </c>
      <c r="M3" s="23"/>
      <c r="N3" s="23"/>
      <c r="O3" s="25">
        <f>SUM(I3:N3)</f>
        <v>1090.6732186732186</v>
      </c>
    </row>
    <row r="4" spans="1:15" ht="15" customHeight="1" x14ac:dyDescent="0.25">
      <c r="A4" s="21">
        <v>85502</v>
      </c>
      <c r="B4" s="22" t="s">
        <v>24</v>
      </c>
      <c r="C4" s="23">
        <v>3</v>
      </c>
      <c r="D4" s="23">
        <v>1</v>
      </c>
      <c r="E4" s="23">
        <v>0</v>
      </c>
      <c r="F4" s="23">
        <v>0</v>
      </c>
      <c r="G4" s="23">
        <v>0</v>
      </c>
      <c r="H4" s="26">
        <v>1.3652037894559095</v>
      </c>
      <c r="I4" s="23">
        <v>4.0956113683677282</v>
      </c>
      <c r="J4" s="23">
        <v>0</v>
      </c>
      <c r="K4" s="23"/>
      <c r="L4" s="23">
        <v>12</v>
      </c>
      <c r="M4" s="23"/>
      <c r="N4" s="23"/>
      <c r="O4" s="25">
        <f t="shared" ref="O4:O22" si="0">SUM(I4:N4)</f>
        <v>16.095611368367727</v>
      </c>
    </row>
    <row r="5" spans="1:15" x14ac:dyDescent="0.25">
      <c r="A5" s="21">
        <v>85503</v>
      </c>
      <c r="B5" s="22" t="s">
        <v>25</v>
      </c>
      <c r="C5" s="23">
        <v>158</v>
      </c>
      <c r="D5" s="23">
        <v>17</v>
      </c>
      <c r="E5" s="23">
        <v>14</v>
      </c>
      <c r="F5" s="23">
        <v>1</v>
      </c>
      <c r="G5" s="23">
        <v>1</v>
      </c>
      <c r="H5" s="26">
        <v>1.3652037894559095</v>
      </c>
      <c r="I5" s="27">
        <v>215.70219873403369</v>
      </c>
      <c r="J5" s="27">
        <v>4</v>
      </c>
      <c r="K5" s="27">
        <v>8.6535433070866148</v>
      </c>
      <c r="L5" s="16">
        <v>591</v>
      </c>
      <c r="M5" s="16"/>
      <c r="N5" s="28"/>
      <c r="O5" s="25">
        <f t="shared" si="0"/>
        <v>819.35574204112027</v>
      </c>
    </row>
    <row r="6" spans="1:15" x14ac:dyDescent="0.25">
      <c r="A6" s="21">
        <v>85504</v>
      </c>
      <c r="B6" s="22" t="s">
        <v>26</v>
      </c>
      <c r="C6" s="23">
        <v>82</v>
      </c>
      <c r="D6" s="23">
        <v>4</v>
      </c>
      <c r="E6" s="23">
        <v>0</v>
      </c>
      <c r="F6" s="23">
        <v>0</v>
      </c>
      <c r="G6" s="23">
        <v>0</v>
      </c>
      <c r="H6" s="26">
        <v>1.3652037894559095</v>
      </c>
      <c r="I6" s="27">
        <v>111.94671073538457</v>
      </c>
      <c r="J6" s="27">
        <v>0</v>
      </c>
      <c r="K6" s="27">
        <v>0</v>
      </c>
      <c r="L6" s="16">
        <v>15</v>
      </c>
      <c r="M6" s="16"/>
      <c r="N6" s="28"/>
      <c r="O6" s="25">
        <f t="shared" si="0"/>
        <v>126.94671073538457</v>
      </c>
    </row>
    <row r="7" spans="1:15" x14ac:dyDescent="0.25">
      <c r="A7" s="21">
        <v>85505</v>
      </c>
      <c r="B7" s="29" t="s">
        <v>27</v>
      </c>
      <c r="C7" s="30" t="s">
        <v>28</v>
      </c>
      <c r="D7" s="31"/>
      <c r="E7" s="31"/>
      <c r="F7" s="31"/>
      <c r="G7" s="31"/>
      <c r="H7" s="32"/>
      <c r="I7" s="33"/>
      <c r="J7" s="34">
        <v>1</v>
      </c>
      <c r="K7" s="34"/>
      <c r="L7" s="35">
        <v>122</v>
      </c>
      <c r="M7" s="35"/>
      <c r="N7" s="36"/>
      <c r="O7" s="25">
        <f t="shared" si="0"/>
        <v>123</v>
      </c>
    </row>
    <row r="8" spans="1:15" x14ac:dyDescent="0.25">
      <c r="A8" s="21">
        <v>85506</v>
      </c>
      <c r="B8" s="37" t="s">
        <v>29</v>
      </c>
      <c r="C8" s="38">
        <v>319</v>
      </c>
      <c r="D8" s="38">
        <v>36</v>
      </c>
      <c r="E8" s="38">
        <v>9</v>
      </c>
      <c r="F8" s="38">
        <v>1</v>
      </c>
      <c r="G8" s="38">
        <v>1</v>
      </c>
      <c r="H8" s="39">
        <v>1.4985422740524781</v>
      </c>
      <c r="I8" s="38">
        <v>478.03498542274053</v>
      </c>
      <c r="J8" s="38">
        <v>1</v>
      </c>
      <c r="K8" s="38">
        <v>8.6535433070866148</v>
      </c>
      <c r="L8" s="40">
        <v>64</v>
      </c>
      <c r="M8" s="40"/>
      <c r="N8" s="41"/>
      <c r="O8" s="42">
        <f t="shared" si="0"/>
        <v>551.68852872982711</v>
      </c>
    </row>
    <row r="9" spans="1:15" x14ac:dyDescent="0.25">
      <c r="A9" s="21">
        <v>85507</v>
      </c>
      <c r="B9" s="37" t="s">
        <v>30</v>
      </c>
      <c r="C9" s="38">
        <v>420</v>
      </c>
      <c r="D9" s="38">
        <v>38</v>
      </c>
      <c r="E9" s="38">
        <v>6</v>
      </c>
      <c r="F9" s="38">
        <v>17</v>
      </c>
      <c r="G9" s="38">
        <v>2</v>
      </c>
      <c r="H9" s="39">
        <v>1.3969298245614035</v>
      </c>
      <c r="I9" s="38">
        <v>586.71052631578948</v>
      </c>
      <c r="J9" s="38">
        <v>4</v>
      </c>
      <c r="K9" s="38">
        <v>106</v>
      </c>
      <c r="L9" s="40">
        <v>142</v>
      </c>
      <c r="M9" s="40"/>
      <c r="N9" s="41"/>
      <c r="O9" s="42">
        <f t="shared" si="0"/>
        <v>838.71052631578948</v>
      </c>
    </row>
    <row r="10" spans="1:15" x14ac:dyDescent="0.25">
      <c r="A10" s="21">
        <v>85508</v>
      </c>
      <c r="B10" s="37" t="s">
        <v>31</v>
      </c>
      <c r="C10" s="38">
        <v>403</v>
      </c>
      <c r="D10" s="38">
        <v>49</v>
      </c>
      <c r="E10" s="38">
        <v>10</v>
      </c>
      <c r="F10" s="38">
        <v>14</v>
      </c>
      <c r="G10" s="38">
        <v>2</v>
      </c>
      <c r="H10" s="39">
        <v>1.3787878787878789</v>
      </c>
      <c r="I10" s="38">
        <v>555.65151515151524</v>
      </c>
      <c r="J10" s="38">
        <v>4</v>
      </c>
      <c r="K10" s="38">
        <v>55</v>
      </c>
      <c r="L10" s="40">
        <v>75</v>
      </c>
      <c r="M10" s="40"/>
      <c r="N10" s="41"/>
      <c r="O10" s="42">
        <f t="shared" si="0"/>
        <v>689.65151515151524</v>
      </c>
    </row>
    <row r="11" spans="1:15" x14ac:dyDescent="0.25">
      <c r="A11" s="21">
        <v>85509</v>
      </c>
      <c r="B11" s="37" t="s">
        <v>32</v>
      </c>
      <c r="C11" s="38">
        <v>291</v>
      </c>
      <c r="D11" s="38">
        <v>18</v>
      </c>
      <c r="E11" s="38">
        <v>6</v>
      </c>
      <c r="F11" s="38">
        <v>0</v>
      </c>
      <c r="G11" s="38">
        <v>0</v>
      </c>
      <c r="H11" s="39">
        <v>1.2346153846153847</v>
      </c>
      <c r="I11" s="38">
        <v>359.27307692307693</v>
      </c>
      <c r="J11" s="38">
        <v>2</v>
      </c>
      <c r="K11" s="38">
        <v>0</v>
      </c>
      <c r="L11" s="40">
        <v>26</v>
      </c>
      <c r="M11" s="40"/>
      <c r="N11" s="41"/>
      <c r="O11" s="42">
        <f t="shared" si="0"/>
        <v>387.27307692307693</v>
      </c>
    </row>
    <row r="12" spans="1:15" x14ac:dyDescent="0.25">
      <c r="A12" s="21">
        <v>85510</v>
      </c>
      <c r="B12" s="37" t="s">
        <v>33</v>
      </c>
      <c r="C12" s="38">
        <v>64</v>
      </c>
      <c r="D12" s="38">
        <v>2</v>
      </c>
      <c r="E12" s="38">
        <v>1</v>
      </c>
      <c r="F12" s="38">
        <v>0</v>
      </c>
      <c r="G12" s="38">
        <v>0</v>
      </c>
      <c r="H12" s="43">
        <v>1.3652037894559095</v>
      </c>
      <c r="I12" s="38">
        <v>87.373042525178207</v>
      </c>
      <c r="J12" s="38">
        <v>1</v>
      </c>
      <c r="K12" s="38">
        <v>0</v>
      </c>
      <c r="L12" s="40">
        <v>54</v>
      </c>
      <c r="M12" s="40"/>
      <c r="N12" s="41"/>
      <c r="O12" s="42">
        <f t="shared" si="0"/>
        <v>142.37304252517822</v>
      </c>
    </row>
    <row r="13" spans="1:15" x14ac:dyDescent="0.25">
      <c r="A13" s="21">
        <v>85511</v>
      </c>
      <c r="B13" s="37" t="s">
        <v>34</v>
      </c>
      <c r="C13" s="38"/>
      <c r="D13" s="38"/>
      <c r="E13" s="38"/>
      <c r="F13" s="38"/>
      <c r="G13" s="38"/>
      <c r="H13" s="39"/>
      <c r="I13" s="38"/>
      <c r="J13" s="38"/>
      <c r="K13" s="38"/>
      <c r="L13" s="40" t="s">
        <v>23</v>
      </c>
      <c r="M13" s="40">
        <v>165</v>
      </c>
      <c r="N13" s="41"/>
      <c r="O13" s="42">
        <f t="shared" si="0"/>
        <v>165</v>
      </c>
    </row>
    <row r="14" spans="1:15" x14ac:dyDescent="0.25">
      <c r="A14" s="15">
        <v>85512</v>
      </c>
      <c r="B14" s="40" t="s">
        <v>35</v>
      </c>
      <c r="C14" s="38"/>
      <c r="D14" s="38"/>
      <c r="E14" s="38"/>
      <c r="F14" s="38"/>
      <c r="G14" s="38"/>
      <c r="H14" s="39"/>
      <c r="I14" s="38"/>
      <c r="J14" s="38">
        <v>0</v>
      </c>
      <c r="K14" s="38"/>
      <c r="L14" s="40">
        <v>238</v>
      </c>
      <c r="M14" s="40"/>
      <c r="N14" s="41"/>
      <c r="O14" s="42">
        <f t="shared" si="0"/>
        <v>238</v>
      </c>
    </row>
    <row r="15" spans="1:15" x14ac:dyDescent="0.25">
      <c r="A15" s="15">
        <v>85513</v>
      </c>
      <c r="B15" s="40" t="s">
        <v>36</v>
      </c>
      <c r="C15" s="38"/>
      <c r="D15" s="38"/>
      <c r="E15" s="38"/>
      <c r="F15" s="38"/>
      <c r="G15" s="38"/>
      <c r="H15" s="39"/>
      <c r="I15" s="38"/>
      <c r="J15" s="38">
        <v>3</v>
      </c>
      <c r="K15" s="38"/>
      <c r="L15" s="40">
        <v>308</v>
      </c>
      <c r="M15" s="40"/>
      <c r="N15" s="41"/>
      <c r="O15" s="42">
        <f t="shared" si="0"/>
        <v>311</v>
      </c>
    </row>
    <row r="16" spans="1:15" x14ac:dyDescent="0.25">
      <c r="A16" s="15">
        <v>85514</v>
      </c>
      <c r="B16" s="40" t="s">
        <v>37</v>
      </c>
      <c r="C16" s="38"/>
      <c r="D16" s="38"/>
      <c r="E16" s="38"/>
      <c r="F16" s="38"/>
      <c r="G16" s="38"/>
      <c r="H16" s="39"/>
      <c r="I16" s="38"/>
      <c r="J16" s="38">
        <v>0</v>
      </c>
      <c r="K16" s="38"/>
      <c r="L16" s="40">
        <v>186</v>
      </c>
      <c r="M16" s="40"/>
      <c r="N16" s="41"/>
      <c r="O16" s="42">
        <f t="shared" si="0"/>
        <v>186</v>
      </c>
    </row>
    <row r="17" spans="1:17" x14ac:dyDescent="0.25">
      <c r="A17" s="15">
        <v>85516</v>
      </c>
      <c r="B17" s="40" t="s">
        <v>38</v>
      </c>
      <c r="C17" s="38"/>
      <c r="D17" s="38"/>
      <c r="E17" s="38"/>
      <c r="F17" s="38"/>
      <c r="G17" s="38"/>
      <c r="H17" s="38"/>
      <c r="I17" s="38"/>
      <c r="J17" s="38"/>
      <c r="K17" s="38"/>
      <c r="L17" s="38" t="s">
        <v>23</v>
      </c>
      <c r="M17" s="38"/>
      <c r="N17" s="44">
        <v>223</v>
      </c>
      <c r="O17" s="42">
        <f t="shared" si="0"/>
        <v>223</v>
      </c>
    </row>
    <row r="18" spans="1:17" x14ac:dyDescent="0.25">
      <c r="A18" s="15">
        <v>85517</v>
      </c>
      <c r="B18" s="40" t="s">
        <v>39</v>
      </c>
      <c r="C18" s="38">
        <v>5</v>
      </c>
      <c r="D18" s="38">
        <v>1</v>
      </c>
      <c r="E18" s="38">
        <v>0</v>
      </c>
      <c r="F18" s="38">
        <v>96</v>
      </c>
      <c r="G18" s="38">
        <v>0</v>
      </c>
      <c r="H18" s="43">
        <v>1.3652037894559095</v>
      </c>
      <c r="I18" s="38">
        <v>6.8260189472795476</v>
      </c>
      <c r="J18" s="38">
        <v>0</v>
      </c>
      <c r="K18" s="38">
        <v>938</v>
      </c>
      <c r="L18" s="38">
        <v>104</v>
      </c>
      <c r="M18" s="38"/>
      <c r="N18" s="44"/>
      <c r="O18" s="42">
        <f>SUM(I18:N18)</f>
        <v>1048.8260189472794</v>
      </c>
    </row>
    <row r="19" spans="1:17" x14ac:dyDescent="0.25">
      <c r="A19" s="15">
        <v>85518</v>
      </c>
      <c r="B19" s="40" t="s">
        <v>40</v>
      </c>
      <c r="C19" s="38"/>
      <c r="D19" s="38"/>
      <c r="E19" s="38"/>
      <c r="F19" s="38"/>
      <c r="G19" s="38"/>
      <c r="H19" s="38"/>
      <c r="I19" s="38"/>
      <c r="J19" s="38">
        <v>0</v>
      </c>
      <c r="K19" s="38"/>
      <c r="L19" s="38">
        <v>57</v>
      </c>
      <c r="M19" s="38"/>
      <c r="N19" s="44"/>
      <c r="O19" s="42">
        <f t="shared" si="0"/>
        <v>57</v>
      </c>
    </row>
    <row r="20" spans="1:17" x14ac:dyDescent="0.25">
      <c r="A20" s="15">
        <v>85519</v>
      </c>
      <c r="B20" s="40" t="s">
        <v>41</v>
      </c>
      <c r="C20" s="38"/>
      <c r="D20" s="38"/>
      <c r="E20" s="38"/>
      <c r="F20" s="38"/>
      <c r="G20" s="38"/>
      <c r="H20" s="38"/>
      <c r="I20" s="38"/>
      <c r="J20" s="38">
        <v>0</v>
      </c>
      <c r="K20" s="38"/>
      <c r="L20" s="38">
        <v>4</v>
      </c>
      <c r="M20" s="38"/>
      <c r="N20" s="44"/>
      <c r="O20" s="42">
        <f t="shared" si="0"/>
        <v>4</v>
      </c>
    </row>
    <row r="21" spans="1:17" x14ac:dyDescent="0.25">
      <c r="A21" s="15">
        <v>85520</v>
      </c>
      <c r="B21" s="40" t="s">
        <v>42</v>
      </c>
      <c r="C21" s="38"/>
      <c r="D21" s="38"/>
      <c r="E21" s="38"/>
      <c r="F21" s="38"/>
      <c r="G21" s="38"/>
      <c r="H21" s="38"/>
      <c r="I21" s="38"/>
      <c r="J21" s="38">
        <v>0</v>
      </c>
      <c r="K21" s="38"/>
      <c r="L21" s="38">
        <v>116</v>
      </c>
      <c r="M21" s="38"/>
      <c r="N21" s="44"/>
      <c r="O21" s="42">
        <f t="shared" si="0"/>
        <v>116</v>
      </c>
    </row>
    <row r="22" spans="1:17" x14ac:dyDescent="0.25">
      <c r="A22" s="15"/>
      <c r="B22" s="45" t="s">
        <v>43</v>
      </c>
      <c r="C22" s="46">
        <f>SUM(C3:C21)</f>
        <v>2561</v>
      </c>
      <c r="D22" s="46">
        <f t="shared" ref="D22:N22" si="1">SUM(D3:D21)</f>
        <v>225</v>
      </c>
      <c r="E22" s="46">
        <f t="shared" si="1"/>
        <v>59</v>
      </c>
      <c r="F22" s="46">
        <f t="shared" si="1"/>
        <v>129</v>
      </c>
      <c r="G22" s="46">
        <f t="shared" si="1"/>
        <v>10</v>
      </c>
      <c r="H22" s="46"/>
      <c r="I22" s="46">
        <f t="shared" si="1"/>
        <v>3496.2869047965851</v>
      </c>
      <c r="J22" s="46">
        <f t="shared" si="1"/>
        <v>20</v>
      </c>
      <c r="K22" s="46">
        <f t="shared" si="1"/>
        <v>1116.3070866141732</v>
      </c>
      <c r="L22" s="46">
        <f t="shared" si="1"/>
        <v>2114</v>
      </c>
      <c r="M22" s="46">
        <f t="shared" si="1"/>
        <v>165</v>
      </c>
      <c r="N22" s="46">
        <f t="shared" si="1"/>
        <v>223</v>
      </c>
      <c r="O22" s="47">
        <f t="shared" si="0"/>
        <v>7134.5939914107585</v>
      </c>
    </row>
    <row r="23" spans="1:17" ht="15.75" customHeight="1" thickBot="1" x14ac:dyDescent="0.3">
      <c r="A23" s="48"/>
      <c r="B23" s="49"/>
      <c r="C23" s="50"/>
      <c r="D23" s="51" t="s">
        <v>44</v>
      </c>
      <c r="E23" s="52"/>
      <c r="F23" s="52"/>
      <c r="G23" s="53"/>
      <c r="H23" s="54">
        <f>I22/C22</f>
        <v>1.3652037894559099</v>
      </c>
      <c r="I23" s="55">
        <f t="shared" ref="I23:O23" si="2">(I22/$O$22)</f>
        <v>0.49004707331709663</v>
      </c>
      <c r="J23" s="55">
        <f t="shared" si="2"/>
        <v>2.803242906895295E-3</v>
      </c>
      <c r="K23" s="55">
        <f t="shared" si="2"/>
        <v>0.15646399612340664</v>
      </c>
      <c r="L23" s="55">
        <f t="shared" si="2"/>
        <v>0.2963027752588327</v>
      </c>
      <c r="M23" s="55">
        <f t="shared" si="2"/>
        <v>2.3126753981886183E-2</v>
      </c>
      <c r="N23" s="55">
        <f t="shared" si="2"/>
        <v>3.1256158411882541E-2</v>
      </c>
      <c r="O23" s="56">
        <f t="shared" si="2"/>
        <v>1</v>
      </c>
      <c r="Q23" s="57"/>
    </row>
    <row r="24" spans="1:17" ht="15.75" thickTop="1" x14ac:dyDescent="0.25">
      <c r="A24" s="58" t="s">
        <v>45</v>
      </c>
      <c r="B24" s="59"/>
    </row>
    <row r="25" spans="1:17" x14ac:dyDescent="0.25">
      <c r="A25" s="59" t="s">
        <v>46</v>
      </c>
    </row>
    <row r="26" spans="1:17" x14ac:dyDescent="0.25">
      <c r="A26" s="59" t="s">
        <v>47</v>
      </c>
    </row>
    <row r="27" spans="1:17" x14ac:dyDescent="0.25">
      <c r="A27" s="59" t="s">
        <v>48</v>
      </c>
    </row>
    <row r="28" spans="1:17" x14ac:dyDescent="0.25">
      <c r="A28" s="14" t="s">
        <v>49</v>
      </c>
    </row>
    <row r="29" spans="1:17" x14ac:dyDescent="0.25">
      <c r="A29" s="59" t="s">
        <v>50</v>
      </c>
    </row>
  </sheetData>
  <mergeCells count="3">
    <mergeCell ref="A1:O1"/>
    <mergeCell ref="C7:I7"/>
    <mergeCell ref="D23:G23"/>
  </mergeCells>
  <pageMargins left="0.70866141732283472" right="0.70866141732283472" top="0.74803149606299213" bottom="0.74803149606299213" header="0.31496062992125984" footer="0.31496062992125984"/>
  <pageSetup paperSize="9" scale="90" orientation="landscape" r:id="rId1"/>
  <headerFooter>
    <oddHeader>&amp;C&amp;"Calibri,Regular"&amp;13SRAD Report 2026 Transport Statistics Rochdale 2018</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A0077-019B-4DED-95FD-D000E9E02282}">
  <sheetPr>
    <pageSetUpPr fitToPage="1"/>
  </sheetPr>
  <dimension ref="A1:Q29"/>
  <sheetViews>
    <sheetView zoomScaleNormal="100" workbookViewId="0"/>
  </sheetViews>
  <sheetFormatPr defaultColWidth="9.140625" defaultRowHeight="15" x14ac:dyDescent="0.25"/>
  <cols>
    <col min="1" max="1" width="7.140625" style="59" customWidth="1"/>
    <col min="2" max="2" width="33.28515625" style="14" customWidth="1"/>
    <col min="3" max="4" width="6.42578125" style="14" customWidth="1"/>
    <col min="5" max="5" width="6.7109375" style="14" customWidth="1"/>
    <col min="6" max="6" width="8" style="14" customWidth="1"/>
    <col min="7" max="7" width="6.28515625" style="14" customWidth="1"/>
    <col min="8" max="8" width="10.7109375" style="14" customWidth="1"/>
    <col min="9" max="9" width="6.7109375" style="14" customWidth="1"/>
    <col min="10" max="10" width="10.28515625" style="14" customWidth="1"/>
    <col min="11" max="11" width="7" style="14" customWidth="1"/>
    <col min="12" max="12" width="8.28515625" style="14" customWidth="1"/>
    <col min="13" max="13" width="6.85546875" style="14" customWidth="1"/>
    <col min="14" max="14" width="9.7109375" style="14" customWidth="1"/>
    <col min="15" max="15" width="12" style="14" customWidth="1"/>
    <col min="16" max="16384" width="9.140625" style="14"/>
  </cols>
  <sheetData>
    <row r="1" spans="1:15" ht="15.75" thickTop="1" x14ac:dyDescent="0.25">
      <c r="A1" s="10" t="s">
        <v>51</v>
      </c>
      <c r="B1" s="11"/>
      <c r="C1" s="11"/>
      <c r="D1" s="11"/>
      <c r="E1" s="11"/>
      <c r="F1" s="11"/>
      <c r="G1" s="11"/>
      <c r="H1" s="11"/>
      <c r="I1" s="11"/>
      <c r="J1" s="11"/>
      <c r="K1" s="11"/>
      <c r="L1" s="11"/>
      <c r="M1" s="11"/>
      <c r="N1" s="12"/>
      <c r="O1" s="13"/>
    </row>
    <row r="2" spans="1:15" ht="60" x14ac:dyDescent="0.25">
      <c r="A2" s="15" t="s">
        <v>7</v>
      </c>
      <c r="B2" s="40" t="s">
        <v>8</v>
      </c>
      <c r="C2" s="60" t="s">
        <v>9</v>
      </c>
      <c r="D2" s="60" t="s">
        <v>10</v>
      </c>
      <c r="E2" s="60" t="s">
        <v>11</v>
      </c>
      <c r="F2" s="60" t="s">
        <v>12</v>
      </c>
      <c r="G2" s="61" t="s">
        <v>13</v>
      </c>
      <c r="H2" s="61" t="s">
        <v>14</v>
      </c>
      <c r="I2" s="61" t="s">
        <v>15</v>
      </c>
      <c r="J2" s="61" t="s">
        <v>16</v>
      </c>
      <c r="K2" s="61" t="s">
        <v>17</v>
      </c>
      <c r="L2" s="61" t="s">
        <v>18</v>
      </c>
      <c r="M2" s="61" t="s">
        <v>19</v>
      </c>
      <c r="N2" s="62" t="s">
        <v>20</v>
      </c>
      <c r="O2" s="63" t="s">
        <v>21</v>
      </c>
    </row>
    <row r="3" spans="1:15" x14ac:dyDescent="0.25">
      <c r="A3" s="21">
        <v>85501</v>
      </c>
      <c r="B3" s="37" t="s">
        <v>22</v>
      </c>
      <c r="C3" s="64">
        <v>777</v>
      </c>
      <c r="D3" s="64">
        <v>68</v>
      </c>
      <c r="E3" s="64">
        <v>14</v>
      </c>
      <c r="F3" s="64">
        <v>0</v>
      </c>
      <c r="G3" s="64">
        <v>3</v>
      </c>
      <c r="H3" s="39">
        <v>1.3506139154160983</v>
      </c>
      <c r="I3" s="38">
        <v>1049.4270122783084</v>
      </c>
      <c r="J3" s="38">
        <v>1</v>
      </c>
      <c r="K3" s="38">
        <v>0</v>
      </c>
      <c r="L3" s="40" t="s">
        <v>23</v>
      </c>
      <c r="M3" s="61"/>
      <c r="N3" s="62"/>
      <c r="O3" s="42">
        <f t="shared" ref="O3:O21" si="0">SUM(I3:N3)</f>
        <v>1050.4270122783084</v>
      </c>
    </row>
    <row r="4" spans="1:15" ht="15" customHeight="1" x14ac:dyDescent="0.25">
      <c r="A4" s="21">
        <v>85502</v>
      </c>
      <c r="B4" s="37" t="s">
        <v>24</v>
      </c>
      <c r="C4" s="64">
        <v>0</v>
      </c>
      <c r="D4" s="64">
        <v>0</v>
      </c>
      <c r="E4" s="64">
        <v>0</v>
      </c>
      <c r="F4" s="64">
        <v>0</v>
      </c>
      <c r="G4" s="64">
        <v>0</v>
      </c>
      <c r="H4" s="43">
        <v>1.38793815105832</v>
      </c>
      <c r="I4" s="38">
        <v>0</v>
      </c>
      <c r="J4" s="38">
        <v>0</v>
      </c>
      <c r="K4" s="38"/>
      <c r="L4" s="40">
        <v>15</v>
      </c>
      <c r="M4" s="61"/>
      <c r="N4" s="62"/>
      <c r="O4" s="42">
        <f t="shared" si="0"/>
        <v>15</v>
      </c>
    </row>
    <row r="5" spans="1:15" x14ac:dyDescent="0.25">
      <c r="A5" s="21">
        <v>85503</v>
      </c>
      <c r="B5" s="37" t="s">
        <v>25</v>
      </c>
      <c r="C5" s="64">
        <v>92</v>
      </c>
      <c r="D5" s="64">
        <v>11</v>
      </c>
      <c r="E5" s="64">
        <v>11</v>
      </c>
      <c r="F5" s="64">
        <v>0</v>
      </c>
      <c r="G5" s="64">
        <v>1</v>
      </c>
      <c r="H5" s="43">
        <v>1.38793815105832</v>
      </c>
      <c r="I5" s="38">
        <v>127.69030989736544</v>
      </c>
      <c r="J5" s="38">
        <v>3</v>
      </c>
      <c r="K5" s="38">
        <v>0</v>
      </c>
      <c r="L5" s="40">
        <v>186</v>
      </c>
      <c r="M5" s="40"/>
      <c r="N5" s="41"/>
      <c r="O5" s="42">
        <f t="shared" si="0"/>
        <v>316.69030989736541</v>
      </c>
    </row>
    <row r="6" spans="1:15" x14ac:dyDescent="0.25">
      <c r="A6" s="21">
        <v>85504</v>
      </c>
      <c r="B6" s="37" t="s">
        <v>26</v>
      </c>
      <c r="C6" s="64">
        <v>61</v>
      </c>
      <c r="D6" s="64">
        <v>8</v>
      </c>
      <c r="E6" s="64">
        <v>0</v>
      </c>
      <c r="F6" s="64">
        <v>0</v>
      </c>
      <c r="G6" s="64">
        <v>0</v>
      </c>
      <c r="H6" s="43">
        <v>1.38793815105832</v>
      </c>
      <c r="I6" s="38">
        <v>84.664227214557513</v>
      </c>
      <c r="J6" s="38">
        <v>4</v>
      </c>
      <c r="K6" s="38">
        <v>0</v>
      </c>
      <c r="L6" s="40">
        <v>31</v>
      </c>
      <c r="M6" s="40"/>
      <c r="N6" s="41"/>
      <c r="O6" s="42">
        <f t="shared" si="0"/>
        <v>119.66422721455751</v>
      </c>
    </row>
    <row r="7" spans="1:15" x14ac:dyDescent="0.25">
      <c r="A7" s="21">
        <v>85505</v>
      </c>
      <c r="B7" s="29" t="s">
        <v>27</v>
      </c>
      <c r="C7" s="65" t="s">
        <v>52</v>
      </c>
      <c r="D7" s="31"/>
      <c r="E7" s="31"/>
      <c r="F7" s="31"/>
      <c r="G7" s="31"/>
      <c r="H7" s="32"/>
      <c r="I7" s="33"/>
      <c r="J7" s="38">
        <v>4</v>
      </c>
      <c r="K7" s="38"/>
      <c r="L7" s="40">
        <v>238</v>
      </c>
      <c r="M7" s="40"/>
      <c r="N7" s="36"/>
      <c r="O7" s="42">
        <f t="shared" si="0"/>
        <v>242</v>
      </c>
    </row>
    <row r="8" spans="1:15" x14ac:dyDescent="0.25">
      <c r="A8" s="21">
        <v>85506</v>
      </c>
      <c r="B8" s="37" t="s">
        <v>29</v>
      </c>
      <c r="C8" s="38">
        <v>375</v>
      </c>
      <c r="D8" s="38">
        <v>48</v>
      </c>
      <c r="E8" s="38">
        <v>7</v>
      </c>
      <c r="F8" s="38">
        <v>1</v>
      </c>
      <c r="G8" s="38">
        <v>1</v>
      </c>
      <c r="H8" s="39">
        <v>1.3733681462140992</v>
      </c>
      <c r="I8" s="38">
        <v>515.01305483028716</v>
      </c>
      <c r="J8" s="38">
        <v>0</v>
      </c>
      <c r="K8" s="38">
        <v>8.5545454545454547</v>
      </c>
      <c r="L8" s="40">
        <v>87</v>
      </c>
      <c r="M8" s="40"/>
      <c r="N8" s="36"/>
      <c r="O8" s="42">
        <f t="shared" si="0"/>
        <v>610.56760028483257</v>
      </c>
    </row>
    <row r="9" spans="1:15" x14ac:dyDescent="0.25">
      <c r="A9" s="21">
        <v>85507</v>
      </c>
      <c r="B9" s="37" t="s">
        <v>30</v>
      </c>
      <c r="C9" s="38">
        <v>344</v>
      </c>
      <c r="D9" s="38">
        <v>32</v>
      </c>
      <c r="E9" s="38">
        <v>5</v>
      </c>
      <c r="F9" s="38">
        <v>10</v>
      </c>
      <c r="G9" s="38">
        <v>3</v>
      </c>
      <c r="H9" s="39">
        <v>1.4289544235924934</v>
      </c>
      <c r="I9" s="38">
        <v>491.56032171581774</v>
      </c>
      <c r="J9" s="38">
        <v>3</v>
      </c>
      <c r="K9" s="38">
        <v>45</v>
      </c>
      <c r="L9" s="40">
        <v>223</v>
      </c>
      <c r="M9" s="40"/>
      <c r="N9" s="36"/>
      <c r="O9" s="42">
        <f t="shared" si="0"/>
        <v>762.56032171581774</v>
      </c>
    </row>
    <row r="10" spans="1:15" x14ac:dyDescent="0.25">
      <c r="A10" s="21">
        <v>85508</v>
      </c>
      <c r="B10" s="37" t="s">
        <v>31</v>
      </c>
      <c r="C10" s="38">
        <v>344</v>
      </c>
      <c r="D10" s="38">
        <v>40</v>
      </c>
      <c r="E10" s="38">
        <v>6</v>
      </c>
      <c r="F10" s="38">
        <v>11</v>
      </c>
      <c r="G10" s="38">
        <v>0</v>
      </c>
      <c r="H10" s="39">
        <v>1.4090909090909092</v>
      </c>
      <c r="I10" s="38">
        <v>484.72727272727275</v>
      </c>
      <c r="J10" s="38">
        <v>4</v>
      </c>
      <c r="K10" s="38">
        <v>76</v>
      </c>
      <c r="L10" s="40">
        <v>118</v>
      </c>
      <c r="M10" s="40"/>
      <c r="N10" s="36"/>
      <c r="O10" s="42">
        <f t="shared" si="0"/>
        <v>682.72727272727275</v>
      </c>
    </row>
    <row r="11" spans="1:15" x14ac:dyDescent="0.25">
      <c r="A11" s="21">
        <v>85509</v>
      </c>
      <c r="B11" s="37" t="s">
        <v>32</v>
      </c>
      <c r="C11" s="38">
        <v>306</v>
      </c>
      <c r="D11" s="38">
        <v>14</v>
      </c>
      <c r="E11" s="38">
        <v>1</v>
      </c>
      <c r="F11" s="38">
        <v>0</v>
      </c>
      <c r="G11" s="38">
        <v>0</v>
      </c>
      <c r="H11" s="39">
        <v>1.4306784660766962</v>
      </c>
      <c r="I11" s="38">
        <v>437.78761061946904</v>
      </c>
      <c r="J11" s="38">
        <v>0</v>
      </c>
      <c r="K11" s="38">
        <v>0</v>
      </c>
      <c r="L11" s="40">
        <v>16</v>
      </c>
      <c r="M11" s="40"/>
      <c r="N11" s="36"/>
      <c r="O11" s="42">
        <f t="shared" si="0"/>
        <v>453.78761061946904</v>
      </c>
    </row>
    <row r="12" spans="1:15" x14ac:dyDescent="0.25">
      <c r="A12" s="21">
        <v>85510</v>
      </c>
      <c r="B12" s="37" t="s">
        <v>33</v>
      </c>
      <c r="C12" s="38">
        <v>94</v>
      </c>
      <c r="D12" s="38">
        <v>4</v>
      </c>
      <c r="E12" s="38">
        <v>0</v>
      </c>
      <c r="F12" s="38">
        <v>0</v>
      </c>
      <c r="G12" s="38">
        <v>0</v>
      </c>
      <c r="H12" s="43">
        <v>1.38793815105832</v>
      </c>
      <c r="I12" s="38">
        <v>130.46618619948208</v>
      </c>
      <c r="J12" s="38">
        <v>0</v>
      </c>
      <c r="K12" s="38">
        <v>0</v>
      </c>
      <c r="L12" s="40">
        <v>57</v>
      </c>
      <c r="M12" s="40"/>
      <c r="N12" s="36"/>
      <c r="O12" s="42">
        <f t="shared" si="0"/>
        <v>187.46618619948208</v>
      </c>
    </row>
    <row r="13" spans="1:15" x14ac:dyDescent="0.25">
      <c r="A13" s="21">
        <v>85511</v>
      </c>
      <c r="B13" s="37" t="s">
        <v>34</v>
      </c>
      <c r="C13" s="38"/>
      <c r="D13" s="38"/>
      <c r="E13" s="38"/>
      <c r="F13" s="38"/>
      <c r="G13" s="38"/>
      <c r="H13" s="39"/>
      <c r="I13" s="38"/>
      <c r="J13" s="38"/>
      <c r="K13" s="38"/>
      <c r="L13" s="40" t="s">
        <v>23</v>
      </c>
      <c r="M13" s="40">
        <v>84</v>
      </c>
      <c r="N13" s="36"/>
      <c r="O13" s="42">
        <f t="shared" si="0"/>
        <v>84</v>
      </c>
    </row>
    <row r="14" spans="1:15" x14ac:dyDescent="0.25">
      <c r="A14" s="15">
        <v>85512</v>
      </c>
      <c r="B14" s="40" t="s">
        <v>35</v>
      </c>
      <c r="C14" s="38"/>
      <c r="D14" s="38"/>
      <c r="E14" s="38"/>
      <c r="F14" s="38"/>
      <c r="G14" s="38"/>
      <c r="H14" s="39"/>
      <c r="I14" s="38"/>
      <c r="J14" s="38">
        <v>2</v>
      </c>
      <c r="K14" s="38"/>
      <c r="L14" s="40">
        <v>402</v>
      </c>
      <c r="M14" s="40"/>
      <c r="N14" s="36"/>
      <c r="O14" s="42">
        <f t="shared" si="0"/>
        <v>404</v>
      </c>
    </row>
    <row r="15" spans="1:15" x14ac:dyDescent="0.25">
      <c r="A15" s="15">
        <v>85513</v>
      </c>
      <c r="B15" s="40" t="s">
        <v>36</v>
      </c>
      <c r="C15" s="38"/>
      <c r="D15" s="38"/>
      <c r="E15" s="38"/>
      <c r="F15" s="38"/>
      <c r="G15" s="38"/>
      <c r="H15" s="39"/>
      <c r="I15" s="38"/>
      <c r="J15" s="38">
        <v>0</v>
      </c>
      <c r="K15" s="38"/>
      <c r="L15" s="40">
        <v>412</v>
      </c>
      <c r="M15" s="40"/>
      <c r="N15" s="36"/>
      <c r="O15" s="42">
        <f t="shared" si="0"/>
        <v>412</v>
      </c>
    </row>
    <row r="16" spans="1:15" x14ac:dyDescent="0.25">
      <c r="A16" s="15">
        <v>85514</v>
      </c>
      <c r="B16" s="40" t="s">
        <v>37</v>
      </c>
      <c r="C16" s="38"/>
      <c r="D16" s="38"/>
      <c r="E16" s="38"/>
      <c r="F16" s="38"/>
      <c r="G16" s="38"/>
      <c r="H16" s="39"/>
      <c r="I16" s="38"/>
      <c r="J16" s="38">
        <v>1</v>
      </c>
      <c r="K16" s="38"/>
      <c r="L16" s="40">
        <v>198</v>
      </c>
      <c r="M16" s="40"/>
      <c r="N16" s="36"/>
      <c r="O16" s="42">
        <f t="shared" si="0"/>
        <v>199</v>
      </c>
    </row>
    <row r="17" spans="1:17" x14ac:dyDescent="0.25">
      <c r="A17" s="15">
        <v>85516</v>
      </c>
      <c r="B17" s="40" t="s">
        <v>38</v>
      </c>
      <c r="C17" s="38"/>
      <c r="D17" s="38"/>
      <c r="E17" s="38"/>
      <c r="F17" s="38"/>
      <c r="G17" s="38"/>
      <c r="H17" s="38"/>
      <c r="I17" s="38"/>
      <c r="J17" s="38"/>
      <c r="K17" s="38"/>
      <c r="L17" s="38" t="s">
        <v>23</v>
      </c>
      <c r="M17" s="38"/>
      <c r="N17" s="66">
        <v>267</v>
      </c>
      <c r="O17" s="42">
        <f t="shared" si="0"/>
        <v>267</v>
      </c>
    </row>
    <row r="18" spans="1:17" x14ac:dyDescent="0.25">
      <c r="A18" s="15">
        <v>85517</v>
      </c>
      <c r="B18" s="40" t="s">
        <v>39</v>
      </c>
      <c r="C18" s="38">
        <v>6</v>
      </c>
      <c r="D18" s="38">
        <v>4</v>
      </c>
      <c r="E18" s="38">
        <v>0</v>
      </c>
      <c r="F18" s="38">
        <v>89</v>
      </c>
      <c r="G18" s="38">
        <v>0</v>
      </c>
      <c r="H18" s="43">
        <v>1.38793815105832</v>
      </c>
      <c r="I18" s="38">
        <v>8.3276289063499203</v>
      </c>
      <c r="J18" s="38">
        <v>0</v>
      </c>
      <c r="K18" s="38">
        <v>820</v>
      </c>
      <c r="L18" s="38">
        <v>68</v>
      </c>
      <c r="M18" s="38"/>
      <c r="N18" s="66"/>
      <c r="O18" s="42">
        <f t="shared" si="0"/>
        <v>896.3276289063499</v>
      </c>
    </row>
    <row r="19" spans="1:17" x14ac:dyDescent="0.25">
      <c r="A19" s="15">
        <v>85518</v>
      </c>
      <c r="B19" s="40" t="s">
        <v>40</v>
      </c>
      <c r="C19" s="38"/>
      <c r="D19" s="38"/>
      <c r="E19" s="38"/>
      <c r="F19" s="38"/>
      <c r="G19" s="38"/>
      <c r="H19" s="38"/>
      <c r="I19" s="38"/>
      <c r="J19" s="38">
        <v>0</v>
      </c>
      <c r="K19" s="38"/>
      <c r="L19" s="38">
        <v>92</v>
      </c>
      <c r="M19" s="38"/>
      <c r="N19" s="66"/>
      <c r="O19" s="42">
        <f t="shared" si="0"/>
        <v>92</v>
      </c>
    </row>
    <row r="20" spans="1:17" x14ac:dyDescent="0.25">
      <c r="A20" s="15">
        <v>85519</v>
      </c>
      <c r="B20" s="40" t="s">
        <v>41</v>
      </c>
      <c r="C20" s="38"/>
      <c r="D20" s="38"/>
      <c r="E20" s="38"/>
      <c r="F20" s="38"/>
      <c r="G20" s="38"/>
      <c r="H20" s="38"/>
      <c r="I20" s="38"/>
      <c r="J20" s="38">
        <v>0</v>
      </c>
      <c r="K20" s="38"/>
      <c r="L20" s="38">
        <v>8</v>
      </c>
      <c r="M20" s="38"/>
      <c r="N20" s="66"/>
      <c r="O20" s="42">
        <f t="shared" si="0"/>
        <v>8</v>
      </c>
    </row>
    <row r="21" spans="1:17" x14ac:dyDescent="0.25">
      <c r="A21" s="15">
        <v>85520</v>
      </c>
      <c r="B21" s="40" t="s">
        <v>42</v>
      </c>
      <c r="C21" s="38"/>
      <c r="D21" s="38"/>
      <c r="E21" s="38"/>
      <c r="F21" s="38"/>
      <c r="G21" s="38"/>
      <c r="H21" s="38"/>
      <c r="I21" s="38"/>
      <c r="J21" s="38">
        <v>0</v>
      </c>
      <c r="K21" s="38"/>
      <c r="L21" s="38">
        <v>67</v>
      </c>
      <c r="M21" s="38"/>
      <c r="N21" s="66"/>
      <c r="O21" s="42">
        <f t="shared" si="0"/>
        <v>67</v>
      </c>
    </row>
    <row r="22" spans="1:17" x14ac:dyDescent="0.25">
      <c r="A22" s="15"/>
      <c r="B22" s="45" t="s">
        <v>43</v>
      </c>
      <c r="C22" s="46">
        <f>SUM(C3:C21)</f>
        <v>2399</v>
      </c>
      <c r="D22" s="46">
        <f t="shared" ref="D22:O22" si="1">SUM(D3:D21)</f>
        <v>229</v>
      </c>
      <c r="E22" s="46">
        <f t="shared" si="1"/>
        <v>44</v>
      </c>
      <c r="F22" s="46">
        <f t="shared" si="1"/>
        <v>111</v>
      </c>
      <c r="G22" s="46">
        <f t="shared" si="1"/>
        <v>8</v>
      </c>
      <c r="H22" s="46"/>
      <c r="I22" s="46">
        <f t="shared" si="1"/>
        <v>3329.6636243889102</v>
      </c>
      <c r="J22" s="46">
        <f t="shared" si="1"/>
        <v>22</v>
      </c>
      <c r="K22" s="46">
        <f t="shared" si="1"/>
        <v>949.5545454545454</v>
      </c>
      <c r="L22" s="46">
        <f t="shared" si="1"/>
        <v>2218</v>
      </c>
      <c r="M22" s="46">
        <f t="shared" si="1"/>
        <v>84</v>
      </c>
      <c r="N22" s="46">
        <f t="shared" si="1"/>
        <v>267</v>
      </c>
      <c r="O22" s="47">
        <f t="shared" si="1"/>
        <v>6870.2181698434551</v>
      </c>
    </row>
    <row r="23" spans="1:17" ht="15.75" thickBot="1" x14ac:dyDescent="0.3">
      <c r="A23" s="48"/>
      <c r="B23" s="49"/>
      <c r="C23" s="50"/>
      <c r="D23" s="51" t="s">
        <v>44</v>
      </c>
      <c r="E23" s="52"/>
      <c r="F23" s="52"/>
      <c r="G23" s="53"/>
      <c r="H23" s="54">
        <f>I22/C22</f>
        <v>1.3879381510583202</v>
      </c>
      <c r="I23" s="55">
        <f t="shared" ref="I23:O23" si="2">(I22/$O$22)</f>
        <v>0.48465180319954526</v>
      </c>
      <c r="J23" s="55">
        <f t="shared" si="2"/>
        <v>3.2022272737375519E-3</v>
      </c>
      <c r="K23" s="55">
        <f t="shared" si="2"/>
        <v>0.13821315742527315</v>
      </c>
      <c r="L23" s="55">
        <f t="shared" si="2"/>
        <v>0.3228427315068132</v>
      </c>
      <c r="M23" s="55">
        <f t="shared" si="2"/>
        <v>1.2226685954270653E-2</v>
      </c>
      <c r="N23" s="55">
        <f t="shared" si="2"/>
        <v>3.8863394640360288E-2</v>
      </c>
      <c r="O23" s="56">
        <f t="shared" si="2"/>
        <v>1</v>
      </c>
      <c r="Q23" s="57"/>
    </row>
    <row r="24" spans="1:17" ht="15.75" thickTop="1" x14ac:dyDescent="0.25">
      <c r="A24" s="58" t="s">
        <v>45</v>
      </c>
      <c r="B24" s="59"/>
    </row>
    <row r="25" spans="1:17" x14ac:dyDescent="0.25">
      <c r="A25" s="59" t="s">
        <v>46</v>
      </c>
    </row>
    <row r="26" spans="1:17" x14ac:dyDescent="0.25">
      <c r="A26" s="59" t="s">
        <v>47</v>
      </c>
    </row>
    <row r="27" spans="1:17" x14ac:dyDescent="0.25">
      <c r="A27" s="59" t="s">
        <v>48</v>
      </c>
    </row>
    <row r="28" spans="1:17" x14ac:dyDescent="0.25">
      <c r="A28" s="14" t="s">
        <v>49</v>
      </c>
    </row>
    <row r="29" spans="1:17" x14ac:dyDescent="0.25">
      <c r="A29" s="59" t="s">
        <v>50</v>
      </c>
    </row>
  </sheetData>
  <mergeCells count="3">
    <mergeCell ref="A1:O1"/>
    <mergeCell ref="C7:I7"/>
    <mergeCell ref="D23:G23"/>
  </mergeCells>
  <pageMargins left="0.70866141732283472" right="0.70866141732283472" top="0.74803149606299213" bottom="0.74803149606299213" header="0.31496062992125984" footer="0.31496062992125984"/>
  <pageSetup paperSize="9" scale="93" orientation="landscape" r:id="rId1"/>
  <headerFooter>
    <oddHeader>&amp;C&amp;"Calibri,Regular"&amp;13SRAD Report 2026 Transport Statistics Rochdale 2018</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455CC-B17D-46B9-9DE2-1370C46E7D47}">
  <sheetPr>
    <pageSetUpPr fitToPage="1"/>
  </sheetPr>
  <dimension ref="A1:Q29"/>
  <sheetViews>
    <sheetView zoomScale="90" zoomScaleNormal="90" workbookViewId="0"/>
  </sheetViews>
  <sheetFormatPr defaultColWidth="9.140625" defaultRowHeight="15" x14ac:dyDescent="0.25"/>
  <cols>
    <col min="1" max="1" width="7.140625" style="59" customWidth="1"/>
    <col min="2" max="2" width="33.28515625" style="14" customWidth="1"/>
    <col min="3" max="4" width="6.42578125" style="14" customWidth="1"/>
    <col min="5" max="5" width="6.7109375" style="14" customWidth="1"/>
    <col min="6" max="6" width="8" style="14" customWidth="1"/>
    <col min="7" max="7" width="6.28515625" style="14" customWidth="1"/>
    <col min="8" max="8" width="10.7109375" style="14" customWidth="1"/>
    <col min="9" max="9" width="6.7109375" style="14" customWidth="1"/>
    <col min="10" max="10" width="10.28515625" style="14" customWidth="1"/>
    <col min="11" max="11" width="7" style="14" customWidth="1"/>
    <col min="12" max="12" width="8.28515625" style="14" customWidth="1"/>
    <col min="13" max="13" width="6.85546875" style="14" customWidth="1"/>
    <col min="14" max="14" width="9.7109375" style="14" customWidth="1"/>
    <col min="15" max="15" width="12" style="14" customWidth="1"/>
    <col min="16" max="16384" width="9.140625" style="14"/>
  </cols>
  <sheetData>
    <row r="1" spans="1:15" ht="15.75" thickTop="1" x14ac:dyDescent="0.25">
      <c r="A1" s="10" t="s">
        <v>53</v>
      </c>
      <c r="B1" s="11"/>
      <c r="C1" s="11"/>
      <c r="D1" s="11"/>
      <c r="E1" s="11"/>
      <c r="F1" s="11"/>
      <c r="G1" s="11"/>
      <c r="H1" s="11"/>
      <c r="I1" s="11"/>
      <c r="J1" s="11"/>
      <c r="K1" s="11"/>
      <c r="L1" s="11"/>
      <c r="M1" s="11"/>
      <c r="N1" s="12"/>
      <c r="O1" s="13"/>
    </row>
    <row r="2" spans="1:15" ht="60" x14ac:dyDescent="0.25">
      <c r="A2" s="15" t="s">
        <v>7</v>
      </c>
      <c r="B2" s="40" t="s">
        <v>8</v>
      </c>
      <c r="C2" s="60" t="s">
        <v>9</v>
      </c>
      <c r="D2" s="60" t="s">
        <v>10</v>
      </c>
      <c r="E2" s="60" t="s">
        <v>11</v>
      </c>
      <c r="F2" s="60" t="s">
        <v>12</v>
      </c>
      <c r="G2" s="61" t="s">
        <v>13</v>
      </c>
      <c r="H2" s="61" t="s">
        <v>14</v>
      </c>
      <c r="I2" s="61" t="s">
        <v>15</v>
      </c>
      <c r="J2" s="61" t="s">
        <v>16</v>
      </c>
      <c r="K2" s="61" t="s">
        <v>17</v>
      </c>
      <c r="L2" s="61" t="s">
        <v>18</v>
      </c>
      <c r="M2" s="61" t="s">
        <v>19</v>
      </c>
      <c r="N2" s="67" t="s">
        <v>20</v>
      </c>
      <c r="O2" s="63" t="s">
        <v>21</v>
      </c>
    </row>
    <row r="3" spans="1:15" x14ac:dyDescent="0.25">
      <c r="A3" s="21">
        <v>85501</v>
      </c>
      <c r="B3" s="37" t="s">
        <v>22</v>
      </c>
      <c r="C3" s="64">
        <v>632</v>
      </c>
      <c r="D3" s="64">
        <v>44</v>
      </c>
      <c r="E3" s="64">
        <v>1</v>
      </c>
      <c r="F3" s="64">
        <v>2</v>
      </c>
      <c r="G3" s="64">
        <v>3</v>
      </c>
      <c r="H3" s="39">
        <v>1.4540389972144847</v>
      </c>
      <c r="I3" s="38">
        <v>918.95264623955438</v>
      </c>
      <c r="J3" s="38">
        <v>1</v>
      </c>
      <c r="K3" s="38">
        <v>13.553719008264462</v>
      </c>
      <c r="L3" s="40" t="s">
        <v>23</v>
      </c>
      <c r="M3" s="61"/>
      <c r="N3" s="67"/>
      <c r="O3" s="42">
        <f>SUM(I3:N3)</f>
        <v>933.50636524781885</v>
      </c>
    </row>
    <row r="4" spans="1:15" ht="15" customHeight="1" x14ac:dyDescent="0.25">
      <c r="A4" s="21">
        <v>85502</v>
      </c>
      <c r="B4" s="37" t="s">
        <v>24</v>
      </c>
      <c r="C4" s="64">
        <v>0</v>
      </c>
      <c r="D4" s="64">
        <v>0</v>
      </c>
      <c r="E4" s="64">
        <v>0</v>
      </c>
      <c r="F4" s="64">
        <v>0</v>
      </c>
      <c r="G4" s="64">
        <v>0</v>
      </c>
      <c r="H4" s="43">
        <v>1.4634166714900518</v>
      </c>
      <c r="I4" s="38">
        <v>0</v>
      </c>
      <c r="J4" s="38">
        <v>0</v>
      </c>
      <c r="K4" s="38"/>
      <c r="L4" s="40">
        <v>6</v>
      </c>
      <c r="M4" s="61"/>
      <c r="N4" s="67"/>
      <c r="O4" s="42">
        <f t="shared" ref="O4:O21" si="0">SUM(I4:N4)</f>
        <v>6</v>
      </c>
    </row>
    <row r="5" spans="1:15" x14ac:dyDescent="0.25">
      <c r="A5" s="21">
        <v>85503</v>
      </c>
      <c r="B5" s="37" t="s">
        <v>25</v>
      </c>
      <c r="C5" s="64">
        <v>89</v>
      </c>
      <c r="D5" s="64">
        <v>9</v>
      </c>
      <c r="E5" s="64">
        <v>0</v>
      </c>
      <c r="F5" s="64">
        <v>0</v>
      </c>
      <c r="G5" s="64">
        <v>1</v>
      </c>
      <c r="H5" s="43">
        <v>1.4634166714900518</v>
      </c>
      <c r="I5" s="38">
        <v>130.24408376261462</v>
      </c>
      <c r="J5" s="38">
        <v>3</v>
      </c>
      <c r="K5" s="38">
        <v>0</v>
      </c>
      <c r="L5" s="40">
        <v>140</v>
      </c>
      <c r="M5" s="40"/>
      <c r="N5" s="36"/>
      <c r="O5" s="42">
        <f t="shared" si="0"/>
        <v>273.24408376261465</v>
      </c>
    </row>
    <row r="6" spans="1:15" x14ac:dyDescent="0.25">
      <c r="A6" s="21">
        <v>85504</v>
      </c>
      <c r="B6" s="37" t="s">
        <v>26</v>
      </c>
      <c r="C6" s="64">
        <v>49</v>
      </c>
      <c r="D6" s="64">
        <v>5</v>
      </c>
      <c r="E6" s="64">
        <v>0</v>
      </c>
      <c r="F6" s="64">
        <v>0</v>
      </c>
      <c r="G6" s="64">
        <v>0</v>
      </c>
      <c r="H6" s="43">
        <v>1.4634166714900518</v>
      </c>
      <c r="I6" s="38">
        <v>71.707416903012543</v>
      </c>
      <c r="J6" s="38">
        <v>3</v>
      </c>
      <c r="K6" s="38">
        <v>0</v>
      </c>
      <c r="L6" s="40">
        <v>20</v>
      </c>
      <c r="M6" s="40"/>
      <c r="N6" s="36"/>
      <c r="O6" s="42">
        <f t="shared" si="0"/>
        <v>94.707416903012543</v>
      </c>
    </row>
    <row r="7" spans="1:15" x14ac:dyDescent="0.25">
      <c r="A7" s="21">
        <v>85505</v>
      </c>
      <c r="B7" s="29" t="s">
        <v>27</v>
      </c>
      <c r="C7" s="65" t="s">
        <v>54</v>
      </c>
      <c r="D7" s="31"/>
      <c r="E7" s="31"/>
      <c r="F7" s="31"/>
      <c r="G7" s="31"/>
      <c r="H7" s="32"/>
      <c r="I7" s="33"/>
      <c r="J7" s="38">
        <v>10</v>
      </c>
      <c r="K7" s="38"/>
      <c r="L7" s="40">
        <v>182</v>
      </c>
      <c r="M7" s="40"/>
      <c r="N7" s="36"/>
      <c r="O7" s="42">
        <f t="shared" si="0"/>
        <v>192</v>
      </c>
    </row>
    <row r="8" spans="1:15" x14ac:dyDescent="0.25">
      <c r="A8" s="21">
        <v>85506</v>
      </c>
      <c r="B8" s="37" t="s">
        <v>29</v>
      </c>
      <c r="C8" s="38">
        <v>462</v>
      </c>
      <c r="D8" s="38">
        <v>40</v>
      </c>
      <c r="E8" s="38">
        <v>1</v>
      </c>
      <c r="F8" s="38">
        <v>2</v>
      </c>
      <c r="G8" s="38">
        <v>0</v>
      </c>
      <c r="H8" s="39">
        <v>1.4530386740331491</v>
      </c>
      <c r="I8" s="38">
        <v>671.30386740331494</v>
      </c>
      <c r="J8" s="38">
        <v>2</v>
      </c>
      <c r="K8" s="38">
        <v>13.553719008264462</v>
      </c>
      <c r="L8" s="40">
        <v>52</v>
      </c>
      <c r="M8" s="40"/>
      <c r="N8" s="36"/>
      <c r="O8" s="42">
        <f t="shared" si="0"/>
        <v>738.8575864115794</v>
      </c>
    </row>
    <row r="9" spans="1:15" x14ac:dyDescent="0.25">
      <c r="A9" s="21">
        <v>85507</v>
      </c>
      <c r="B9" s="37" t="s">
        <v>30</v>
      </c>
      <c r="C9" s="38">
        <v>394</v>
      </c>
      <c r="D9" s="38">
        <v>39</v>
      </c>
      <c r="E9" s="38">
        <v>3</v>
      </c>
      <c r="F9" s="38">
        <v>13</v>
      </c>
      <c r="G9" s="38">
        <v>0</v>
      </c>
      <c r="H9" s="39">
        <v>1.5292553191489362</v>
      </c>
      <c r="I9" s="38">
        <v>602.52659574468089</v>
      </c>
      <c r="J9" s="38">
        <v>5</v>
      </c>
      <c r="K9" s="38">
        <v>52</v>
      </c>
      <c r="L9" s="40">
        <v>552</v>
      </c>
      <c r="M9" s="40"/>
      <c r="N9" s="36"/>
      <c r="O9" s="42">
        <f t="shared" si="0"/>
        <v>1211.5265957446809</v>
      </c>
    </row>
    <row r="10" spans="1:15" x14ac:dyDescent="0.25">
      <c r="A10" s="21">
        <v>85508</v>
      </c>
      <c r="B10" s="37" t="s">
        <v>31</v>
      </c>
      <c r="C10" s="38">
        <v>451</v>
      </c>
      <c r="D10" s="38">
        <v>29</v>
      </c>
      <c r="E10" s="38">
        <v>2</v>
      </c>
      <c r="F10" s="38">
        <v>14</v>
      </c>
      <c r="G10" s="38">
        <v>0</v>
      </c>
      <c r="H10" s="39">
        <v>1.4927835051546392</v>
      </c>
      <c r="I10" s="38">
        <v>673.24536082474231</v>
      </c>
      <c r="J10" s="38">
        <v>5</v>
      </c>
      <c r="K10" s="38">
        <v>45</v>
      </c>
      <c r="L10" s="40">
        <v>117</v>
      </c>
      <c r="M10" s="40"/>
      <c r="N10" s="36"/>
      <c r="O10" s="42">
        <f t="shared" si="0"/>
        <v>840.24536082474231</v>
      </c>
    </row>
    <row r="11" spans="1:15" x14ac:dyDescent="0.25">
      <c r="A11" s="21">
        <v>85509</v>
      </c>
      <c r="B11" s="37" t="s">
        <v>32</v>
      </c>
      <c r="C11" s="38">
        <v>239</v>
      </c>
      <c r="D11" s="38">
        <v>11</v>
      </c>
      <c r="E11" s="38">
        <v>1</v>
      </c>
      <c r="F11" s="38">
        <v>0</v>
      </c>
      <c r="G11" s="38">
        <v>1</v>
      </c>
      <c r="H11" s="39">
        <v>1.3443223443223444</v>
      </c>
      <c r="I11" s="38">
        <v>321.29304029304029</v>
      </c>
      <c r="J11" s="38">
        <v>2</v>
      </c>
      <c r="K11" s="38">
        <v>0</v>
      </c>
      <c r="L11" s="40">
        <v>27</v>
      </c>
      <c r="M11" s="40"/>
      <c r="N11" s="36"/>
      <c r="O11" s="42">
        <f t="shared" si="0"/>
        <v>350.29304029304029</v>
      </c>
    </row>
    <row r="12" spans="1:15" x14ac:dyDescent="0.25">
      <c r="A12" s="21">
        <v>85510</v>
      </c>
      <c r="B12" s="37" t="s">
        <v>33</v>
      </c>
      <c r="C12" s="38">
        <v>61</v>
      </c>
      <c r="D12" s="38">
        <v>2</v>
      </c>
      <c r="E12" s="38">
        <v>0</v>
      </c>
      <c r="F12" s="38">
        <v>0</v>
      </c>
      <c r="G12" s="38">
        <v>0</v>
      </c>
      <c r="H12" s="43">
        <v>1.4634166714900518</v>
      </c>
      <c r="I12" s="38">
        <v>89.268416960893163</v>
      </c>
      <c r="J12" s="38">
        <v>0</v>
      </c>
      <c r="K12" s="38">
        <v>0</v>
      </c>
      <c r="L12" s="40">
        <v>36</v>
      </c>
      <c r="M12" s="40"/>
      <c r="N12" s="36"/>
      <c r="O12" s="42">
        <f t="shared" si="0"/>
        <v>125.26841696089316</v>
      </c>
    </row>
    <row r="13" spans="1:15" x14ac:dyDescent="0.25">
      <c r="A13" s="21">
        <v>85511</v>
      </c>
      <c r="B13" s="37" t="s">
        <v>34</v>
      </c>
      <c r="C13" s="38"/>
      <c r="D13" s="38"/>
      <c r="E13" s="38"/>
      <c r="F13" s="38"/>
      <c r="G13" s="38"/>
      <c r="H13" s="39"/>
      <c r="I13" s="38"/>
      <c r="J13" s="38"/>
      <c r="K13" s="38"/>
      <c r="L13" s="40" t="s">
        <v>23</v>
      </c>
      <c r="M13" s="40">
        <v>567</v>
      </c>
      <c r="N13" s="36"/>
      <c r="O13" s="42">
        <f t="shared" si="0"/>
        <v>567</v>
      </c>
    </row>
    <row r="14" spans="1:15" x14ac:dyDescent="0.25">
      <c r="A14" s="15">
        <v>85512</v>
      </c>
      <c r="B14" s="40" t="s">
        <v>35</v>
      </c>
      <c r="C14" s="38"/>
      <c r="D14" s="38"/>
      <c r="E14" s="38"/>
      <c r="F14" s="38"/>
      <c r="G14" s="38"/>
      <c r="H14" s="39"/>
      <c r="I14" s="38"/>
      <c r="J14" s="38">
        <v>2</v>
      </c>
      <c r="K14" s="38"/>
      <c r="L14" s="40">
        <v>200</v>
      </c>
      <c r="M14" s="40"/>
      <c r="N14" s="36"/>
      <c r="O14" s="42">
        <f t="shared" si="0"/>
        <v>202</v>
      </c>
    </row>
    <row r="15" spans="1:15" x14ac:dyDescent="0.25">
      <c r="A15" s="15">
        <v>85513</v>
      </c>
      <c r="B15" s="40" t="s">
        <v>36</v>
      </c>
      <c r="C15" s="38"/>
      <c r="D15" s="38"/>
      <c r="E15" s="38"/>
      <c r="F15" s="38"/>
      <c r="G15" s="38"/>
      <c r="H15" s="39"/>
      <c r="I15" s="38"/>
      <c r="J15" s="38">
        <v>1</v>
      </c>
      <c r="K15" s="38"/>
      <c r="L15" s="40">
        <v>176</v>
      </c>
      <c r="M15" s="40"/>
      <c r="N15" s="36"/>
      <c r="O15" s="42">
        <f t="shared" si="0"/>
        <v>177</v>
      </c>
    </row>
    <row r="16" spans="1:15" x14ac:dyDescent="0.25">
      <c r="A16" s="15">
        <v>85514</v>
      </c>
      <c r="B16" s="40" t="s">
        <v>37</v>
      </c>
      <c r="C16" s="38"/>
      <c r="D16" s="38"/>
      <c r="E16" s="38"/>
      <c r="F16" s="38"/>
      <c r="G16" s="38"/>
      <c r="H16" s="39"/>
      <c r="I16" s="38"/>
      <c r="J16" s="38">
        <v>0</v>
      </c>
      <c r="K16" s="38"/>
      <c r="L16" s="40">
        <v>127</v>
      </c>
      <c r="M16" s="40"/>
      <c r="N16" s="36"/>
      <c r="O16" s="42">
        <f t="shared" si="0"/>
        <v>127</v>
      </c>
    </row>
    <row r="17" spans="1:17" x14ac:dyDescent="0.25">
      <c r="A17" s="15">
        <v>85516</v>
      </c>
      <c r="B17" s="40" t="s">
        <v>38</v>
      </c>
      <c r="C17" s="38"/>
      <c r="D17" s="38"/>
      <c r="E17" s="38"/>
      <c r="F17" s="38"/>
      <c r="G17" s="38"/>
      <c r="H17" s="38"/>
      <c r="I17" s="38"/>
      <c r="J17" s="38"/>
      <c r="K17" s="38"/>
      <c r="L17" s="38" t="s">
        <v>23</v>
      </c>
      <c r="M17" s="38"/>
      <c r="N17" s="66">
        <v>247</v>
      </c>
      <c r="O17" s="42">
        <f t="shared" si="0"/>
        <v>247</v>
      </c>
    </row>
    <row r="18" spans="1:17" x14ac:dyDescent="0.25">
      <c r="A18" s="15">
        <v>85517</v>
      </c>
      <c r="B18" s="40" t="s">
        <v>39</v>
      </c>
      <c r="C18" s="38">
        <v>6</v>
      </c>
      <c r="D18" s="38">
        <v>0</v>
      </c>
      <c r="E18" s="38">
        <v>0</v>
      </c>
      <c r="F18" s="38">
        <v>94</v>
      </c>
      <c r="G18" s="38">
        <v>0</v>
      </c>
      <c r="H18" s="43">
        <v>1.4634166714900518</v>
      </c>
      <c r="I18" s="38">
        <v>8.7805000289403115</v>
      </c>
      <c r="J18" s="38">
        <v>0</v>
      </c>
      <c r="K18" s="38">
        <v>723</v>
      </c>
      <c r="L18" s="38">
        <v>84</v>
      </c>
      <c r="M18" s="38"/>
      <c r="N18" s="66"/>
      <c r="O18" s="42">
        <f t="shared" si="0"/>
        <v>815.78050002894031</v>
      </c>
      <c r="Q18" s="68"/>
    </row>
    <row r="19" spans="1:17" x14ac:dyDescent="0.25">
      <c r="A19" s="15">
        <v>85518</v>
      </c>
      <c r="B19" s="40" t="s">
        <v>40</v>
      </c>
      <c r="C19" s="38"/>
      <c r="D19" s="38"/>
      <c r="E19" s="38"/>
      <c r="F19" s="38"/>
      <c r="G19" s="38"/>
      <c r="H19" s="38"/>
      <c r="I19" s="38"/>
      <c r="J19" s="38">
        <v>0</v>
      </c>
      <c r="K19" s="38"/>
      <c r="L19" s="38">
        <v>70</v>
      </c>
      <c r="M19" s="38"/>
      <c r="N19" s="66"/>
      <c r="O19" s="42">
        <f t="shared" si="0"/>
        <v>70</v>
      </c>
    </row>
    <row r="20" spans="1:17" x14ac:dyDescent="0.25">
      <c r="A20" s="15">
        <v>85519</v>
      </c>
      <c r="B20" s="40" t="s">
        <v>41</v>
      </c>
      <c r="C20" s="38"/>
      <c r="D20" s="38"/>
      <c r="E20" s="38"/>
      <c r="F20" s="38"/>
      <c r="G20" s="38"/>
      <c r="H20" s="38"/>
      <c r="I20" s="38"/>
      <c r="J20" s="38">
        <v>1</v>
      </c>
      <c r="K20" s="38"/>
      <c r="L20" s="38">
        <v>25</v>
      </c>
      <c r="M20" s="38"/>
      <c r="N20" s="66"/>
      <c r="O20" s="42">
        <f t="shared" si="0"/>
        <v>26</v>
      </c>
    </row>
    <row r="21" spans="1:17" x14ac:dyDescent="0.25">
      <c r="A21" s="15">
        <v>85520</v>
      </c>
      <c r="B21" s="40" t="s">
        <v>42</v>
      </c>
      <c r="C21" s="38"/>
      <c r="D21" s="38"/>
      <c r="E21" s="38"/>
      <c r="F21" s="38"/>
      <c r="G21" s="38"/>
      <c r="H21" s="38"/>
      <c r="I21" s="38"/>
      <c r="J21" s="38">
        <v>0</v>
      </c>
      <c r="K21" s="38"/>
      <c r="L21" s="38">
        <v>55</v>
      </c>
      <c r="M21" s="38"/>
      <c r="N21" s="66"/>
      <c r="O21" s="42">
        <f t="shared" si="0"/>
        <v>55</v>
      </c>
    </row>
    <row r="22" spans="1:17" x14ac:dyDescent="0.25">
      <c r="A22" s="15"/>
      <c r="B22" s="45" t="s">
        <v>43</v>
      </c>
      <c r="C22" s="46">
        <f>SUM(C3:C21)</f>
        <v>2383</v>
      </c>
      <c r="D22" s="46">
        <f t="shared" ref="D22:N22" si="1">SUM(D3:D21)</f>
        <v>179</v>
      </c>
      <c r="E22" s="46">
        <f t="shared" si="1"/>
        <v>8</v>
      </c>
      <c r="F22" s="46">
        <f t="shared" si="1"/>
        <v>125</v>
      </c>
      <c r="G22" s="46">
        <f t="shared" si="1"/>
        <v>5</v>
      </c>
      <c r="H22" s="46"/>
      <c r="I22" s="46">
        <f t="shared" si="1"/>
        <v>3487.3219281607935</v>
      </c>
      <c r="J22" s="46">
        <f t="shared" si="1"/>
        <v>35</v>
      </c>
      <c r="K22" s="46">
        <f t="shared" si="1"/>
        <v>847.10743801652893</v>
      </c>
      <c r="L22" s="46">
        <f t="shared" si="1"/>
        <v>1869</v>
      </c>
      <c r="M22" s="46">
        <f t="shared" si="1"/>
        <v>567</v>
      </c>
      <c r="N22" s="46">
        <f t="shared" si="1"/>
        <v>247</v>
      </c>
      <c r="O22" s="69">
        <f>SUM(O3:O21)</f>
        <v>7052.4293661773218</v>
      </c>
      <c r="Q22" s="68"/>
    </row>
    <row r="23" spans="1:17" ht="15.75" thickBot="1" x14ac:dyDescent="0.3">
      <c r="A23" s="48"/>
      <c r="B23" s="49"/>
      <c r="C23" s="50"/>
      <c r="D23" s="51" t="s">
        <v>44</v>
      </c>
      <c r="E23" s="52"/>
      <c r="F23" s="52"/>
      <c r="G23" s="53"/>
      <c r="H23" s="54">
        <v>1.4634166714900518</v>
      </c>
      <c r="I23" s="55">
        <f t="shared" ref="I23:O23" si="2">(I22/$O$22)</f>
        <v>0.49448519752436049</v>
      </c>
      <c r="J23" s="55">
        <f t="shared" si="2"/>
        <v>4.9628288611944368E-3</v>
      </c>
      <c r="K23" s="55">
        <f t="shared" si="2"/>
        <v>0.12011569262631162</v>
      </c>
      <c r="L23" s="55">
        <f t="shared" si="2"/>
        <v>0.2650150611877829</v>
      </c>
      <c r="M23" s="55">
        <f t="shared" si="2"/>
        <v>8.0397827551349874E-2</v>
      </c>
      <c r="N23" s="55">
        <f t="shared" si="2"/>
        <v>3.5023392249000737E-2</v>
      </c>
      <c r="O23" s="56">
        <f t="shared" si="2"/>
        <v>1</v>
      </c>
      <c r="Q23" s="57"/>
    </row>
    <row r="24" spans="1:17" ht="15.75" thickTop="1" x14ac:dyDescent="0.25">
      <c r="A24" s="58" t="s">
        <v>45</v>
      </c>
      <c r="B24" s="59"/>
    </row>
    <row r="25" spans="1:17" x14ac:dyDescent="0.25">
      <c r="A25" s="59" t="s">
        <v>46</v>
      </c>
    </row>
    <row r="26" spans="1:17" x14ac:dyDescent="0.25">
      <c r="A26" s="59" t="s">
        <v>47</v>
      </c>
    </row>
    <row r="27" spans="1:17" x14ac:dyDescent="0.25">
      <c r="A27" s="59" t="s">
        <v>48</v>
      </c>
    </row>
    <row r="28" spans="1:17" x14ac:dyDescent="0.25">
      <c r="A28" s="14" t="s">
        <v>49</v>
      </c>
    </row>
    <row r="29" spans="1:17" x14ac:dyDescent="0.25">
      <c r="A29" s="59" t="s">
        <v>50</v>
      </c>
    </row>
  </sheetData>
  <mergeCells count="3">
    <mergeCell ref="A1:O1"/>
    <mergeCell ref="C7:I7"/>
    <mergeCell ref="D23:G23"/>
  </mergeCells>
  <pageMargins left="0.70866141732283472" right="0.70866141732283472" top="0.74803149606299213" bottom="0.74803149606299213" header="0.31496062992125984" footer="0.31496062992125984"/>
  <pageSetup paperSize="9" scale="91" orientation="landscape" r:id="rId1"/>
  <headerFooter>
    <oddHeader>&amp;C&amp;"Calibri,Regular"&amp;13SRAD Report 2026 Transport Statistics Rochdale 2018</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88FBB-30DF-4812-AB7F-86B7A1BBA925}">
  <sheetPr>
    <pageSetUpPr fitToPage="1"/>
  </sheetPr>
  <dimension ref="A1:R73"/>
  <sheetViews>
    <sheetView zoomScale="75" zoomScaleNormal="75" zoomScalePageLayoutView="75" workbookViewId="0"/>
  </sheetViews>
  <sheetFormatPr defaultColWidth="12.85546875" defaultRowHeight="15" x14ac:dyDescent="0.25"/>
  <cols>
    <col min="1" max="1" width="14.28515625" style="68" customWidth="1"/>
    <col min="2" max="2" width="13.28515625" style="68" customWidth="1"/>
    <col min="3" max="8" width="10.7109375" style="68" customWidth="1"/>
    <col min="9" max="9" width="9.7109375" style="68" customWidth="1"/>
    <col min="10" max="16384" width="12.85546875" style="68"/>
  </cols>
  <sheetData>
    <row r="1" spans="1:18" ht="16.5" customHeight="1" thickTop="1" thickBot="1" x14ac:dyDescent="0.3">
      <c r="A1" s="70" t="s">
        <v>55</v>
      </c>
      <c r="B1" s="71"/>
      <c r="C1" s="71"/>
      <c r="D1" s="71"/>
      <c r="E1" s="71"/>
      <c r="F1" s="71"/>
      <c r="G1" s="71"/>
      <c r="H1" s="71"/>
      <c r="I1" s="71"/>
      <c r="J1" s="72"/>
      <c r="K1" s="72"/>
      <c r="L1" s="72"/>
      <c r="M1" s="72"/>
      <c r="N1" s="72"/>
      <c r="O1" s="72"/>
      <c r="P1" s="72"/>
      <c r="Q1" s="72"/>
      <c r="R1" s="73"/>
    </row>
    <row r="2" spans="1:18" ht="16.5" customHeight="1" thickBot="1" x14ac:dyDescent="0.3">
      <c r="A2" s="74" t="s">
        <v>56</v>
      </c>
      <c r="B2" s="75" t="s">
        <v>57</v>
      </c>
      <c r="C2" s="76" t="s">
        <v>9</v>
      </c>
      <c r="D2" s="77" t="s">
        <v>58</v>
      </c>
      <c r="E2" s="76" t="s">
        <v>59</v>
      </c>
      <c r="F2" s="77" t="s">
        <v>12</v>
      </c>
      <c r="G2" s="77" t="s">
        <v>60</v>
      </c>
      <c r="H2" s="77" t="s">
        <v>61</v>
      </c>
      <c r="I2" s="78" t="s">
        <v>62</v>
      </c>
      <c r="J2" s="74" t="s">
        <v>56</v>
      </c>
      <c r="K2" s="75" t="s">
        <v>57</v>
      </c>
      <c r="L2" s="76" t="s">
        <v>9</v>
      </c>
      <c r="M2" s="77" t="s">
        <v>58</v>
      </c>
      <c r="N2" s="76" t="s">
        <v>59</v>
      </c>
      <c r="O2" s="77" t="s">
        <v>12</v>
      </c>
      <c r="P2" s="77" t="s">
        <v>60</v>
      </c>
      <c r="Q2" s="77" t="s">
        <v>61</v>
      </c>
      <c r="R2" s="78" t="s">
        <v>62</v>
      </c>
    </row>
    <row r="3" spans="1:18" x14ac:dyDescent="0.25">
      <c r="A3" s="79" t="s">
        <v>63</v>
      </c>
      <c r="B3" s="80">
        <v>1997</v>
      </c>
      <c r="C3" s="81">
        <v>3671</v>
      </c>
      <c r="D3" s="82">
        <v>307</v>
      </c>
      <c r="E3" s="81">
        <v>137</v>
      </c>
      <c r="F3" s="81">
        <v>251</v>
      </c>
      <c r="G3" s="82">
        <v>12</v>
      </c>
      <c r="H3" s="81">
        <v>30</v>
      </c>
      <c r="I3" s="83">
        <f>SUM(C3:H3)</f>
        <v>4408</v>
      </c>
      <c r="J3" s="79" t="s">
        <v>64</v>
      </c>
      <c r="K3" s="80">
        <v>1997</v>
      </c>
      <c r="L3" s="81">
        <v>3433</v>
      </c>
      <c r="M3" s="82">
        <v>332</v>
      </c>
      <c r="N3" s="81">
        <v>125</v>
      </c>
      <c r="O3" s="81">
        <v>208</v>
      </c>
      <c r="P3" s="82">
        <v>10</v>
      </c>
      <c r="Q3" s="81">
        <v>17</v>
      </c>
      <c r="R3" s="83">
        <f t="shared" ref="R3:R22" si="0">SUM(L3:Q3)</f>
        <v>4125</v>
      </c>
    </row>
    <row r="4" spans="1:18" x14ac:dyDescent="0.25">
      <c r="A4" s="84"/>
      <c r="B4" s="80">
        <v>1998</v>
      </c>
      <c r="C4" s="81"/>
      <c r="D4" s="82"/>
      <c r="E4" s="81"/>
      <c r="F4" s="81"/>
      <c r="G4" s="82"/>
      <c r="H4" s="81"/>
      <c r="I4" s="83"/>
      <c r="J4" s="84"/>
      <c r="K4" s="80">
        <v>1998</v>
      </c>
      <c r="L4" s="81"/>
      <c r="M4" s="82"/>
      <c r="N4" s="81"/>
      <c r="O4" s="81"/>
      <c r="P4" s="82"/>
      <c r="Q4" s="81"/>
      <c r="R4" s="83"/>
    </row>
    <row r="5" spans="1:18" x14ac:dyDescent="0.25">
      <c r="A5" s="84"/>
      <c r="B5" s="80">
        <v>1999</v>
      </c>
      <c r="C5" s="81">
        <v>3673</v>
      </c>
      <c r="D5" s="82">
        <v>326</v>
      </c>
      <c r="E5" s="81">
        <v>83</v>
      </c>
      <c r="F5" s="81">
        <v>261</v>
      </c>
      <c r="G5" s="82">
        <v>14</v>
      </c>
      <c r="H5" s="81">
        <v>32</v>
      </c>
      <c r="I5" s="83">
        <f t="shared" ref="I5:I22" si="1">SUM(C5:H5)</f>
        <v>4389</v>
      </c>
      <c r="J5" s="84"/>
      <c r="K5" s="80">
        <v>1999</v>
      </c>
      <c r="L5" s="81">
        <v>3754</v>
      </c>
      <c r="M5" s="82">
        <v>376</v>
      </c>
      <c r="N5" s="81">
        <v>75</v>
      </c>
      <c r="O5" s="81">
        <v>231</v>
      </c>
      <c r="P5" s="82">
        <v>20</v>
      </c>
      <c r="Q5" s="81">
        <v>11</v>
      </c>
      <c r="R5" s="83">
        <f t="shared" si="0"/>
        <v>4467</v>
      </c>
    </row>
    <row r="6" spans="1:18" x14ac:dyDescent="0.25">
      <c r="A6" s="84"/>
      <c r="B6" s="80">
        <v>2000</v>
      </c>
      <c r="C6" s="81"/>
      <c r="D6" s="82"/>
      <c r="E6" s="81"/>
      <c r="F6" s="81"/>
      <c r="G6" s="82"/>
      <c r="H6" s="81"/>
      <c r="I6" s="83"/>
      <c r="J6" s="84"/>
      <c r="K6" s="80">
        <v>2000</v>
      </c>
      <c r="L6" s="81"/>
      <c r="M6" s="82"/>
      <c r="N6" s="81"/>
      <c r="O6" s="81"/>
      <c r="P6" s="82"/>
      <c r="Q6" s="81"/>
      <c r="R6" s="83"/>
    </row>
    <row r="7" spans="1:18" x14ac:dyDescent="0.25">
      <c r="A7" s="84"/>
      <c r="B7" s="80">
        <v>2001</v>
      </c>
      <c r="C7" s="81"/>
      <c r="D7" s="82"/>
      <c r="E7" s="81"/>
      <c r="F7" s="81"/>
      <c r="G7" s="82"/>
      <c r="H7" s="81"/>
      <c r="I7" s="83"/>
      <c r="J7" s="84"/>
      <c r="K7" s="80">
        <v>2001</v>
      </c>
      <c r="L7" s="81"/>
      <c r="M7" s="82"/>
      <c r="N7" s="81"/>
      <c r="O7" s="81"/>
      <c r="P7" s="82"/>
      <c r="Q7" s="81"/>
      <c r="R7" s="83"/>
    </row>
    <row r="8" spans="1:18" x14ac:dyDescent="0.25">
      <c r="A8" s="84"/>
      <c r="B8" s="80">
        <v>2002</v>
      </c>
      <c r="C8" s="81">
        <v>3813</v>
      </c>
      <c r="D8" s="82">
        <v>361</v>
      </c>
      <c r="E8" s="81">
        <v>78</v>
      </c>
      <c r="F8" s="81">
        <v>263</v>
      </c>
      <c r="G8" s="82">
        <v>27</v>
      </c>
      <c r="H8" s="81">
        <v>21</v>
      </c>
      <c r="I8" s="83">
        <f t="shared" si="1"/>
        <v>4563</v>
      </c>
      <c r="J8" s="84"/>
      <c r="K8" s="80">
        <v>2002</v>
      </c>
      <c r="L8" s="81">
        <v>3785</v>
      </c>
      <c r="M8" s="82">
        <v>372</v>
      </c>
      <c r="N8" s="81">
        <v>91</v>
      </c>
      <c r="O8" s="81">
        <v>253</v>
      </c>
      <c r="P8" s="82">
        <v>22</v>
      </c>
      <c r="Q8" s="81">
        <v>12</v>
      </c>
      <c r="R8" s="83">
        <f t="shared" si="0"/>
        <v>4535</v>
      </c>
    </row>
    <row r="9" spans="1:18" x14ac:dyDescent="0.25">
      <c r="A9" s="84"/>
      <c r="B9" s="80">
        <v>2003</v>
      </c>
      <c r="C9" s="81"/>
      <c r="D9" s="82"/>
      <c r="E9" s="81"/>
      <c r="F9" s="81"/>
      <c r="G9" s="82"/>
      <c r="H9" s="81"/>
      <c r="I9" s="83"/>
      <c r="J9" s="84"/>
      <c r="K9" s="80">
        <v>2003</v>
      </c>
      <c r="L9" s="81"/>
      <c r="M9" s="82"/>
      <c r="N9" s="81"/>
      <c r="O9" s="81"/>
      <c r="P9" s="82"/>
      <c r="Q9" s="81"/>
      <c r="R9" s="83"/>
    </row>
    <row r="10" spans="1:18" x14ac:dyDescent="0.25">
      <c r="A10" s="84"/>
      <c r="B10" s="80">
        <v>2004</v>
      </c>
      <c r="C10" s="81"/>
      <c r="D10" s="82"/>
      <c r="E10" s="81"/>
      <c r="F10" s="81"/>
      <c r="G10" s="82"/>
      <c r="H10" s="81"/>
      <c r="I10" s="83"/>
      <c r="J10" s="84"/>
      <c r="K10" s="80">
        <v>2004</v>
      </c>
      <c r="L10" s="81"/>
      <c r="M10" s="82"/>
      <c r="N10" s="81"/>
      <c r="O10" s="81"/>
      <c r="P10" s="82"/>
      <c r="Q10" s="81"/>
      <c r="R10" s="83"/>
    </row>
    <row r="11" spans="1:18" x14ac:dyDescent="0.25">
      <c r="A11" s="84"/>
      <c r="B11" s="80">
        <v>2005</v>
      </c>
      <c r="C11" s="81">
        <v>3757</v>
      </c>
      <c r="D11" s="82">
        <v>335</v>
      </c>
      <c r="E11" s="81">
        <v>88</v>
      </c>
      <c r="F11" s="81">
        <v>198</v>
      </c>
      <c r="G11" s="82">
        <v>10</v>
      </c>
      <c r="H11" s="81">
        <v>24</v>
      </c>
      <c r="I11" s="83">
        <f t="shared" si="1"/>
        <v>4412</v>
      </c>
      <c r="J11" s="84"/>
      <c r="K11" s="80">
        <v>2005</v>
      </c>
      <c r="L11" s="81">
        <v>3470</v>
      </c>
      <c r="M11" s="82">
        <v>315</v>
      </c>
      <c r="N11" s="81">
        <v>79</v>
      </c>
      <c r="O11" s="81">
        <v>187</v>
      </c>
      <c r="P11" s="82">
        <v>24</v>
      </c>
      <c r="Q11" s="81">
        <v>15</v>
      </c>
      <c r="R11" s="83">
        <f t="shared" si="0"/>
        <v>4090</v>
      </c>
    </row>
    <row r="12" spans="1:18" x14ac:dyDescent="0.25">
      <c r="A12" s="84"/>
      <c r="B12" s="80">
        <v>2006</v>
      </c>
      <c r="C12" s="81"/>
      <c r="D12" s="82"/>
      <c r="E12" s="81"/>
      <c r="F12" s="81"/>
      <c r="G12" s="82"/>
      <c r="H12" s="81"/>
      <c r="I12" s="83"/>
      <c r="J12" s="84"/>
      <c r="K12" s="80">
        <v>2006</v>
      </c>
      <c r="L12" s="81"/>
      <c r="M12" s="82"/>
      <c r="N12" s="81"/>
      <c r="O12" s="81"/>
      <c r="P12" s="82"/>
      <c r="Q12" s="81"/>
      <c r="R12" s="83"/>
    </row>
    <row r="13" spans="1:18" x14ac:dyDescent="0.25">
      <c r="A13" s="84"/>
      <c r="B13" s="80">
        <v>2007</v>
      </c>
      <c r="C13" s="81"/>
      <c r="D13" s="82"/>
      <c r="E13" s="81"/>
      <c r="F13" s="81"/>
      <c r="G13" s="82"/>
      <c r="H13" s="81"/>
      <c r="I13" s="83"/>
      <c r="J13" s="84"/>
      <c r="K13" s="80">
        <v>2007</v>
      </c>
      <c r="L13" s="81"/>
      <c r="M13" s="82"/>
      <c r="N13" s="81"/>
      <c r="O13" s="81"/>
      <c r="P13" s="82"/>
      <c r="Q13" s="81"/>
      <c r="R13" s="83"/>
    </row>
    <row r="14" spans="1:18" x14ac:dyDescent="0.25">
      <c r="A14" s="84"/>
      <c r="B14" s="80">
        <v>2008</v>
      </c>
      <c r="C14" s="81">
        <v>3868</v>
      </c>
      <c r="D14" s="82">
        <v>364</v>
      </c>
      <c r="E14" s="81">
        <v>87</v>
      </c>
      <c r="F14" s="81">
        <v>221</v>
      </c>
      <c r="G14" s="82">
        <v>12</v>
      </c>
      <c r="H14" s="81">
        <v>16</v>
      </c>
      <c r="I14" s="83">
        <f t="shared" si="1"/>
        <v>4568</v>
      </c>
      <c r="J14" s="84"/>
      <c r="K14" s="80">
        <v>2008</v>
      </c>
      <c r="L14" s="81">
        <v>3486</v>
      </c>
      <c r="M14" s="82">
        <v>384</v>
      </c>
      <c r="N14" s="81">
        <v>75</v>
      </c>
      <c r="O14" s="81">
        <v>198</v>
      </c>
      <c r="P14" s="82">
        <v>4</v>
      </c>
      <c r="Q14" s="81">
        <v>10</v>
      </c>
      <c r="R14" s="83">
        <f t="shared" si="0"/>
        <v>4157</v>
      </c>
    </row>
    <row r="15" spans="1:18" x14ac:dyDescent="0.25">
      <c r="A15" s="84"/>
      <c r="B15" s="80">
        <v>2009</v>
      </c>
      <c r="C15" s="81">
        <v>3626</v>
      </c>
      <c r="D15" s="82">
        <v>321</v>
      </c>
      <c r="E15" s="81">
        <v>80</v>
      </c>
      <c r="F15" s="81">
        <v>199</v>
      </c>
      <c r="G15" s="82">
        <v>25</v>
      </c>
      <c r="H15" s="81">
        <v>28</v>
      </c>
      <c r="I15" s="83">
        <f t="shared" si="1"/>
        <v>4279</v>
      </c>
      <c r="J15" s="84"/>
      <c r="K15" s="80">
        <v>2009</v>
      </c>
      <c r="L15" s="81">
        <v>3360</v>
      </c>
      <c r="M15" s="82">
        <v>319</v>
      </c>
      <c r="N15" s="81">
        <v>78</v>
      </c>
      <c r="O15" s="81">
        <v>181</v>
      </c>
      <c r="P15" s="82">
        <v>11</v>
      </c>
      <c r="Q15" s="81">
        <v>6</v>
      </c>
      <c r="R15" s="83">
        <f t="shared" si="0"/>
        <v>3955</v>
      </c>
    </row>
    <row r="16" spans="1:18" x14ac:dyDescent="0.25">
      <c r="A16" s="84"/>
      <c r="B16" s="80">
        <v>2010</v>
      </c>
      <c r="C16" s="81">
        <v>3584</v>
      </c>
      <c r="D16" s="82">
        <v>225</v>
      </c>
      <c r="E16" s="81">
        <v>112</v>
      </c>
      <c r="F16" s="81">
        <v>189</v>
      </c>
      <c r="G16" s="82">
        <v>25</v>
      </c>
      <c r="H16" s="81">
        <v>20</v>
      </c>
      <c r="I16" s="83">
        <f t="shared" si="1"/>
        <v>4155</v>
      </c>
      <c r="J16" s="84"/>
      <c r="K16" s="80">
        <v>2010</v>
      </c>
      <c r="L16" s="81">
        <v>3390</v>
      </c>
      <c r="M16" s="82">
        <v>287</v>
      </c>
      <c r="N16" s="81">
        <v>85</v>
      </c>
      <c r="O16" s="81">
        <v>170</v>
      </c>
      <c r="P16" s="82">
        <v>15</v>
      </c>
      <c r="Q16" s="81">
        <v>24</v>
      </c>
      <c r="R16" s="83">
        <f t="shared" si="0"/>
        <v>3971</v>
      </c>
    </row>
    <row r="17" spans="1:18" x14ac:dyDescent="0.25">
      <c r="A17" s="84"/>
      <c r="B17" s="80">
        <v>2011</v>
      </c>
      <c r="C17" s="81">
        <v>2939</v>
      </c>
      <c r="D17" s="82">
        <v>292</v>
      </c>
      <c r="E17" s="81">
        <v>53</v>
      </c>
      <c r="F17" s="81">
        <v>175</v>
      </c>
      <c r="G17" s="82">
        <v>12</v>
      </c>
      <c r="H17" s="81">
        <v>22</v>
      </c>
      <c r="I17" s="83">
        <f t="shared" si="1"/>
        <v>3493</v>
      </c>
      <c r="J17" s="84"/>
      <c r="K17" s="80">
        <v>2011</v>
      </c>
      <c r="L17" s="81">
        <v>2781</v>
      </c>
      <c r="M17" s="82">
        <v>291</v>
      </c>
      <c r="N17" s="81">
        <v>33</v>
      </c>
      <c r="O17" s="81">
        <v>187</v>
      </c>
      <c r="P17" s="82">
        <v>11</v>
      </c>
      <c r="Q17" s="81">
        <v>12</v>
      </c>
      <c r="R17" s="83">
        <f t="shared" si="0"/>
        <v>3315</v>
      </c>
    </row>
    <row r="18" spans="1:18" x14ac:dyDescent="0.25">
      <c r="A18" s="84"/>
      <c r="B18" s="80">
        <v>2012</v>
      </c>
      <c r="C18" s="81">
        <v>2969</v>
      </c>
      <c r="D18" s="82">
        <v>293</v>
      </c>
      <c r="E18" s="81">
        <v>60</v>
      </c>
      <c r="F18" s="81">
        <v>181</v>
      </c>
      <c r="G18" s="82">
        <v>12</v>
      </c>
      <c r="H18" s="81">
        <v>15</v>
      </c>
      <c r="I18" s="83">
        <f t="shared" si="1"/>
        <v>3530</v>
      </c>
      <c r="J18" s="84"/>
      <c r="K18" s="80">
        <v>2012</v>
      </c>
      <c r="L18" s="81">
        <v>2908</v>
      </c>
      <c r="M18" s="82">
        <v>266</v>
      </c>
      <c r="N18" s="81">
        <v>40</v>
      </c>
      <c r="O18" s="81">
        <v>177</v>
      </c>
      <c r="P18" s="82">
        <v>14</v>
      </c>
      <c r="Q18" s="81">
        <v>16</v>
      </c>
      <c r="R18" s="83">
        <f t="shared" si="0"/>
        <v>3421</v>
      </c>
    </row>
    <row r="19" spans="1:18" x14ac:dyDescent="0.25">
      <c r="A19" s="84"/>
      <c r="B19" s="80">
        <v>2013</v>
      </c>
      <c r="C19" s="81">
        <v>2548</v>
      </c>
      <c r="D19" s="82">
        <v>212</v>
      </c>
      <c r="E19" s="81">
        <v>65</v>
      </c>
      <c r="F19" s="81">
        <v>153</v>
      </c>
      <c r="G19" s="82">
        <v>14</v>
      </c>
      <c r="H19" s="81">
        <v>26</v>
      </c>
      <c r="I19" s="83">
        <f t="shared" si="1"/>
        <v>3018</v>
      </c>
      <c r="J19" s="84"/>
      <c r="K19" s="80">
        <v>2013</v>
      </c>
      <c r="L19" s="81">
        <v>2626</v>
      </c>
      <c r="M19" s="82">
        <v>221</v>
      </c>
      <c r="N19" s="81">
        <v>40</v>
      </c>
      <c r="O19" s="81">
        <v>148</v>
      </c>
      <c r="P19" s="82">
        <v>18</v>
      </c>
      <c r="Q19" s="81">
        <v>26</v>
      </c>
      <c r="R19" s="83">
        <f t="shared" si="0"/>
        <v>3079</v>
      </c>
    </row>
    <row r="20" spans="1:18" x14ac:dyDescent="0.25">
      <c r="A20" s="84"/>
      <c r="B20" s="80">
        <v>2014</v>
      </c>
      <c r="C20" s="81">
        <v>2480</v>
      </c>
      <c r="D20" s="82">
        <v>256</v>
      </c>
      <c r="E20" s="81">
        <v>51</v>
      </c>
      <c r="F20" s="81">
        <v>180</v>
      </c>
      <c r="G20" s="82">
        <v>6</v>
      </c>
      <c r="H20" s="81">
        <v>16</v>
      </c>
      <c r="I20" s="83">
        <f t="shared" si="1"/>
        <v>2989</v>
      </c>
      <c r="J20" s="84"/>
      <c r="K20" s="80">
        <v>2014</v>
      </c>
      <c r="L20" s="81">
        <v>2706</v>
      </c>
      <c r="M20" s="82">
        <v>242</v>
      </c>
      <c r="N20" s="81">
        <v>42</v>
      </c>
      <c r="O20" s="81">
        <v>179</v>
      </c>
      <c r="P20" s="82">
        <v>5</v>
      </c>
      <c r="Q20" s="81">
        <v>9</v>
      </c>
      <c r="R20" s="83">
        <f t="shared" si="0"/>
        <v>3183</v>
      </c>
    </row>
    <row r="21" spans="1:18" x14ac:dyDescent="0.25">
      <c r="A21" s="84"/>
      <c r="B21" s="80">
        <v>2015</v>
      </c>
      <c r="C21" s="81">
        <v>2494</v>
      </c>
      <c r="D21" s="82">
        <v>264</v>
      </c>
      <c r="E21" s="81">
        <v>43</v>
      </c>
      <c r="F21" s="81">
        <v>144</v>
      </c>
      <c r="G21" s="82">
        <v>12</v>
      </c>
      <c r="H21" s="81">
        <v>48</v>
      </c>
      <c r="I21" s="83">
        <f t="shared" si="1"/>
        <v>3005</v>
      </c>
      <c r="J21" s="84"/>
      <c r="K21" s="80">
        <v>2015</v>
      </c>
      <c r="L21" s="81">
        <v>2536</v>
      </c>
      <c r="M21" s="82">
        <v>250</v>
      </c>
      <c r="N21" s="81">
        <v>30</v>
      </c>
      <c r="O21" s="81">
        <v>137</v>
      </c>
      <c r="P21" s="82">
        <v>9</v>
      </c>
      <c r="Q21" s="81">
        <v>40</v>
      </c>
      <c r="R21" s="83">
        <f t="shared" si="0"/>
        <v>3002</v>
      </c>
    </row>
    <row r="22" spans="1:18" x14ac:dyDescent="0.25">
      <c r="A22" s="84"/>
      <c r="B22" s="80">
        <v>2016</v>
      </c>
      <c r="C22" s="81">
        <v>2498</v>
      </c>
      <c r="D22" s="82">
        <v>256</v>
      </c>
      <c r="E22" s="81">
        <v>55</v>
      </c>
      <c r="F22" s="81">
        <v>131</v>
      </c>
      <c r="G22" s="82">
        <v>3</v>
      </c>
      <c r="H22" s="81">
        <v>23</v>
      </c>
      <c r="I22" s="83">
        <f t="shared" si="1"/>
        <v>2966</v>
      </c>
      <c r="J22" s="84"/>
      <c r="K22" s="80">
        <v>2016</v>
      </c>
      <c r="L22" s="81">
        <v>2525</v>
      </c>
      <c r="M22" s="82">
        <v>264</v>
      </c>
      <c r="N22" s="81">
        <v>50</v>
      </c>
      <c r="O22" s="81">
        <v>123</v>
      </c>
      <c r="P22" s="82">
        <v>6</v>
      </c>
      <c r="Q22" s="81">
        <v>17</v>
      </c>
      <c r="R22" s="83">
        <f t="shared" si="0"/>
        <v>2985</v>
      </c>
    </row>
    <row r="23" spans="1:18" x14ac:dyDescent="0.25">
      <c r="A23" s="84"/>
      <c r="B23" s="80">
        <v>2017</v>
      </c>
      <c r="C23" s="81">
        <v>2795</v>
      </c>
      <c r="D23" s="82">
        <v>261</v>
      </c>
      <c r="E23" s="81">
        <v>57</v>
      </c>
      <c r="F23" s="81">
        <v>146</v>
      </c>
      <c r="G23" s="82">
        <v>14</v>
      </c>
      <c r="H23" s="81">
        <v>37</v>
      </c>
      <c r="I23" s="85">
        <f>SUM(C23:H23)</f>
        <v>3310</v>
      </c>
      <c r="J23" s="84"/>
      <c r="K23" s="80">
        <v>2017</v>
      </c>
      <c r="L23" s="81">
        <v>2587</v>
      </c>
      <c r="M23" s="82">
        <v>253</v>
      </c>
      <c r="N23" s="81">
        <v>54</v>
      </c>
      <c r="O23" s="81">
        <v>128</v>
      </c>
      <c r="P23" s="82">
        <v>12</v>
      </c>
      <c r="Q23" s="81">
        <v>10</v>
      </c>
      <c r="R23" s="85">
        <f>SUM(L23:Q23)</f>
        <v>3044</v>
      </c>
    </row>
    <row r="24" spans="1:18" x14ac:dyDescent="0.25">
      <c r="A24" s="84"/>
      <c r="B24" s="80">
        <v>2018</v>
      </c>
      <c r="C24" s="81">
        <v>2544</v>
      </c>
      <c r="D24" s="82">
        <v>216</v>
      </c>
      <c r="E24" s="81">
        <v>47</v>
      </c>
      <c r="F24" s="81">
        <v>124</v>
      </c>
      <c r="G24" s="82">
        <v>10</v>
      </c>
      <c r="H24" s="81">
        <v>19</v>
      </c>
      <c r="I24" s="85">
        <v>2960</v>
      </c>
      <c r="J24" s="84"/>
      <c r="K24" s="80">
        <v>2018</v>
      </c>
      <c r="L24" s="81">
        <v>2548</v>
      </c>
      <c r="M24" s="82">
        <v>235</v>
      </c>
      <c r="N24" s="81">
        <v>45</v>
      </c>
      <c r="O24" s="81">
        <v>114</v>
      </c>
      <c r="P24" s="82">
        <v>9</v>
      </c>
      <c r="Q24" s="81">
        <v>5</v>
      </c>
      <c r="R24" s="85">
        <v>2956</v>
      </c>
    </row>
    <row r="25" spans="1:18" ht="15.75" thickBot="1" x14ac:dyDescent="0.3">
      <c r="A25" s="84"/>
      <c r="B25" s="80">
        <v>2019</v>
      </c>
      <c r="C25" s="81">
        <v>2561</v>
      </c>
      <c r="D25" s="82">
        <v>225</v>
      </c>
      <c r="E25" s="81">
        <v>59</v>
      </c>
      <c r="F25" s="81">
        <v>129</v>
      </c>
      <c r="G25" s="82">
        <v>10</v>
      </c>
      <c r="H25" s="81">
        <v>20</v>
      </c>
      <c r="I25" s="85">
        <f>SUM(C25:H25)</f>
        <v>3004</v>
      </c>
      <c r="J25" s="84"/>
      <c r="K25" s="80">
        <v>2019</v>
      </c>
      <c r="L25" s="81">
        <v>2399</v>
      </c>
      <c r="M25" s="82">
        <v>229</v>
      </c>
      <c r="N25" s="81">
        <v>44</v>
      </c>
      <c r="O25" s="81">
        <v>111</v>
      </c>
      <c r="P25" s="82">
        <v>8</v>
      </c>
      <c r="Q25" s="81">
        <v>22</v>
      </c>
      <c r="R25" s="85">
        <f>SUM(L25:Q25)</f>
        <v>2813</v>
      </c>
    </row>
    <row r="26" spans="1:18" ht="16.5" customHeight="1" thickBot="1" x14ac:dyDescent="0.3">
      <c r="A26" s="86"/>
      <c r="B26" s="75" t="s">
        <v>65</v>
      </c>
      <c r="C26" s="87">
        <f>C25/C3</f>
        <v>0.69763007354944162</v>
      </c>
      <c r="D26" s="88">
        <f t="shared" ref="D26:I26" si="2">D25/D3</f>
        <v>0.73289902280130292</v>
      </c>
      <c r="E26" s="87">
        <f t="shared" si="2"/>
        <v>0.43065693430656932</v>
      </c>
      <c r="F26" s="88">
        <f t="shared" si="2"/>
        <v>0.51394422310756971</v>
      </c>
      <c r="G26" s="88">
        <f t="shared" si="2"/>
        <v>0.83333333333333337</v>
      </c>
      <c r="H26" s="88">
        <f t="shared" si="2"/>
        <v>0.66666666666666663</v>
      </c>
      <c r="I26" s="89">
        <f t="shared" si="2"/>
        <v>0.68148820326678761</v>
      </c>
      <c r="J26" s="86"/>
      <c r="K26" s="75" t="s">
        <v>65</v>
      </c>
      <c r="L26" s="87">
        <f>L25/L3</f>
        <v>0.69880570929216423</v>
      </c>
      <c r="M26" s="88">
        <f t="shared" ref="M26:R26" si="3">M25/M3</f>
        <v>0.68975903614457834</v>
      </c>
      <c r="N26" s="87">
        <f t="shared" si="3"/>
        <v>0.35199999999999998</v>
      </c>
      <c r="O26" s="88">
        <f t="shared" si="3"/>
        <v>0.53365384615384615</v>
      </c>
      <c r="P26" s="88">
        <f t="shared" si="3"/>
        <v>0.8</v>
      </c>
      <c r="Q26" s="88">
        <f t="shared" si="3"/>
        <v>1.2941176470588236</v>
      </c>
      <c r="R26" s="89">
        <f t="shared" si="3"/>
        <v>0.68193939393939396</v>
      </c>
    </row>
    <row r="27" spans="1:18" x14ac:dyDescent="0.25">
      <c r="A27" s="79" t="s">
        <v>66</v>
      </c>
      <c r="B27" s="80">
        <v>1997</v>
      </c>
      <c r="C27" s="81">
        <v>3188</v>
      </c>
      <c r="D27" s="90">
        <v>282</v>
      </c>
      <c r="E27" s="91">
        <v>46</v>
      </c>
      <c r="F27" s="90">
        <v>240</v>
      </c>
      <c r="G27" s="90">
        <v>20</v>
      </c>
      <c r="H27" s="81">
        <v>26</v>
      </c>
      <c r="I27" s="83">
        <f t="shared" ref="I27:I46" si="4">SUM(C27:H27)</f>
        <v>3802</v>
      </c>
    </row>
    <row r="28" spans="1:18" x14ac:dyDescent="0.25">
      <c r="A28" s="84"/>
      <c r="B28" s="80">
        <v>1998</v>
      </c>
      <c r="C28" s="81"/>
      <c r="D28" s="90"/>
      <c r="E28" s="91"/>
      <c r="F28" s="90"/>
      <c r="G28" s="90"/>
      <c r="H28" s="81"/>
      <c r="I28" s="83"/>
    </row>
    <row r="29" spans="1:18" x14ac:dyDescent="0.25">
      <c r="A29" s="84"/>
      <c r="B29" s="80">
        <v>1999</v>
      </c>
      <c r="C29" s="81">
        <v>3101</v>
      </c>
      <c r="D29" s="92">
        <v>230</v>
      </c>
      <c r="E29" s="93">
        <v>30</v>
      </c>
      <c r="F29" s="92">
        <v>255</v>
      </c>
      <c r="G29" s="92">
        <v>14</v>
      </c>
      <c r="H29" s="81">
        <v>28</v>
      </c>
      <c r="I29" s="83">
        <f t="shared" si="4"/>
        <v>3658</v>
      </c>
    </row>
    <row r="30" spans="1:18" x14ac:dyDescent="0.25">
      <c r="A30" s="84"/>
      <c r="B30" s="80">
        <v>2000</v>
      </c>
      <c r="C30" s="81"/>
      <c r="D30" s="92"/>
      <c r="E30" s="93"/>
      <c r="F30" s="92"/>
      <c r="G30" s="92"/>
      <c r="H30" s="81"/>
      <c r="I30" s="83"/>
    </row>
    <row r="31" spans="1:18" x14ac:dyDescent="0.25">
      <c r="A31" s="84"/>
      <c r="B31" s="80">
        <v>2001</v>
      </c>
      <c r="C31" s="81"/>
      <c r="D31" s="92"/>
      <c r="E31" s="93"/>
      <c r="F31" s="92"/>
      <c r="G31" s="92"/>
      <c r="H31" s="81"/>
      <c r="I31" s="83"/>
    </row>
    <row r="32" spans="1:18" x14ac:dyDescent="0.25">
      <c r="A32" s="84"/>
      <c r="B32" s="80">
        <v>2002</v>
      </c>
      <c r="C32" s="81">
        <v>3506</v>
      </c>
      <c r="D32" s="92">
        <v>260</v>
      </c>
      <c r="E32" s="93">
        <v>19</v>
      </c>
      <c r="F32" s="92">
        <v>262</v>
      </c>
      <c r="G32" s="92">
        <v>13</v>
      </c>
      <c r="H32" s="81">
        <v>19</v>
      </c>
      <c r="I32" s="83">
        <f t="shared" si="4"/>
        <v>4079</v>
      </c>
    </row>
    <row r="33" spans="1:9" x14ac:dyDescent="0.25">
      <c r="A33" s="84"/>
      <c r="B33" s="80">
        <v>2003</v>
      </c>
      <c r="C33" s="81"/>
      <c r="D33" s="92"/>
      <c r="E33" s="93"/>
      <c r="F33" s="92"/>
      <c r="G33" s="92"/>
      <c r="H33" s="81"/>
      <c r="I33" s="83"/>
    </row>
    <row r="34" spans="1:9" x14ac:dyDescent="0.25">
      <c r="A34" s="84"/>
      <c r="B34" s="80">
        <v>2004</v>
      </c>
      <c r="C34" s="81"/>
      <c r="D34" s="92"/>
      <c r="E34" s="93"/>
      <c r="F34" s="92"/>
      <c r="G34" s="92"/>
      <c r="H34" s="81"/>
      <c r="I34" s="83"/>
    </row>
    <row r="35" spans="1:9" x14ac:dyDescent="0.25">
      <c r="A35" s="84"/>
      <c r="B35" s="80">
        <v>2005</v>
      </c>
      <c r="C35" s="81">
        <v>3140</v>
      </c>
      <c r="D35" s="92">
        <v>252</v>
      </c>
      <c r="E35" s="93">
        <v>15</v>
      </c>
      <c r="F35" s="92">
        <v>203</v>
      </c>
      <c r="G35" s="92">
        <v>13</v>
      </c>
      <c r="H35" s="81">
        <v>13</v>
      </c>
      <c r="I35" s="83">
        <f t="shared" si="4"/>
        <v>3636</v>
      </c>
    </row>
    <row r="36" spans="1:9" x14ac:dyDescent="0.25">
      <c r="A36" s="84"/>
      <c r="B36" s="80">
        <v>2006</v>
      </c>
      <c r="C36" s="81"/>
      <c r="D36" s="92"/>
      <c r="E36" s="93"/>
      <c r="F36" s="92"/>
      <c r="G36" s="92"/>
      <c r="H36" s="81"/>
      <c r="I36" s="83"/>
    </row>
    <row r="37" spans="1:9" x14ac:dyDescent="0.25">
      <c r="A37" s="84"/>
      <c r="B37" s="80">
        <v>2007</v>
      </c>
      <c r="C37" s="81"/>
      <c r="D37" s="92"/>
      <c r="E37" s="93"/>
      <c r="F37" s="92"/>
      <c r="G37" s="92"/>
      <c r="H37" s="81"/>
      <c r="I37" s="83"/>
    </row>
    <row r="38" spans="1:9" x14ac:dyDescent="0.25">
      <c r="A38" s="84"/>
      <c r="B38" s="80">
        <v>2008</v>
      </c>
      <c r="C38" s="81">
        <v>3395</v>
      </c>
      <c r="D38" s="92">
        <v>313</v>
      </c>
      <c r="E38" s="93">
        <v>30</v>
      </c>
      <c r="F38" s="92">
        <v>210</v>
      </c>
      <c r="G38" s="92">
        <v>10</v>
      </c>
      <c r="H38" s="81">
        <v>13</v>
      </c>
      <c r="I38" s="83">
        <f t="shared" si="4"/>
        <v>3971</v>
      </c>
    </row>
    <row r="39" spans="1:9" x14ac:dyDescent="0.25">
      <c r="A39" s="84"/>
      <c r="B39" s="80">
        <v>2009</v>
      </c>
      <c r="C39" s="81">
        <v>3014</v>
      </c>
      <c r="D39" s="92">
        <v>275</v>
      </c>
      <c r="E39" s="93">
        <v>16</v>
      </c>
      <c r="F39" s="92">
        <v>188</v>
      </c>
      <c r="G39" s="92">
        <v>21</v>
      </c>
      <c r="H39" s="81">
        <v>22</v>
      </c>
      <c r="I39" s="83">
        <f t="shared" si="4"/>
        <v>3536</v>
      </c>
    </row>
    <row r="40" spans="1:9" x14ac:dyDescent="0.25">
      <c r="A40" s="84"/>
      <c r="B40" s="80">
        <v>2010</v>
      </c>
      <c r="C40" s="81">
        <v>3356</v>
      </c>
      <c r="D40" s="81">
        <v>226</v>
      </c>
      <c r="E40" s="82">
        <v>37</v>
      </c>
      <c r="F40" s="81">
        <v>176</v>
      </c>
      <c r="G40" s="81">
        <v>15</v>
      </c>
      <c r="H40" s="81">
        <v>29</v>
      </c>
      <c r="I40" s="83">
        <f t="shared" si="4"/>
        <v>3839</v>
      </c>
    </row>
    <row r="41" spans="1:9" x14ac:dyDescent="0.25">
      <c r="A41" s="84"/>
      <c r="B41" s="80">
        <v>2011</v>
      </c>
      <c r="C41" s="81">
        <v>2794</v>
      </c>
      <c r="D41" s="81">
        <v>202</v>
      </c>
      <c r="E41" s="82">
        <v>16</v>
      </c>
      <c r="F41" s="81">
        <v>182</v>
      </c>
      <c r="G41" s="81">
        <v>4</v>
      </c>
      <c r="H41" s="81">
        <v>10</v>
      </c>
      <c r="I41" s="83">
        <f t="shared" si="4"/>
        <v>3208</v>
      </c>
    </row>
    <row r="42" spans="1:9" x14ac:dyDescent="0.25">
      <c r="A42" s="84"/>
      <c r="B42" s="80">
        <v>2012</v>
      </c>
      <c r="C42" s="81">
        <v>2877</v>
      </c>
      <c r="D42" s="81">
        <v>202</v>
      </c>
      <c r="E42" s="82">
        <v>19</v>
      </c>
      <c r="F42" s="81">
        <v>177</v>
      </c>
      <c r="G42" s="81">
        <v>7</v>
      </c>
      <c r="H42" s="81">
        <v>23</v>
      </c>
      <c r="I42" s="83">
        <f t="shared" si="4"/>
        <v>3305</v>
      </c>
    </row>
    <row r="43" spans="1:9" x14ac:dyDescent="0.25">
      <c r="A43" s="84"/>
      <c r="B43" s="80">
        <v>2013</v>
      </c>
      <c r="C43" s="81">
        <v>2751</v>
      </c>
      <c r="D43" s="81">
        <v>207</v>
      </c>
      <c r="E43" s="81">
        <v>22</v>
      </c>
      <c r="F43" s="81">
        <v>149</v>
      </c>
      <c r="G43" s="81">
        <v>18</v>
      </c>
      <c r="H43" s="81">
        <v>20</v>
      </c>
      <c r="I43" s="83">
        <f t="shared" si="4"/>
        <v>3167</v>
      </c>
    </row>
    <row r="44" spans="1:9" x14ac:dyDescent="0.25">
      <c r="A44" s="84"/>
      <c r="B44" s="80">
        <v>2014</v>
      </c>
      <c r="C44" s="81">
        <v>2653</v>
      </c>
      <c r="D44" s="81">
        <v>195</v>
      </c>
      <c r="E44" s="81">
        <v>15</v>
      </c>
      <c r="F44" s="81">
        <v>184</v>
      </c>
      <c r="G44" s="81">
        <v>6</v>
      </c>
      <c r="H44" s="81">
        <v>16</v>
      </c>
      <c r="I44" s="83">
        <f t="shared" si="4"/>
        <v>3069</v>
      </c>
    </row>
    <row r="45" spans="1:9" x14ac:dyDescent="0.25">
      <c r="A45" s="84"/>
      <c r="B45" s="80">
        <v>2015</v>
      </c>
      <c r="C45" s="81">
        <v>2307</v>
      </c>
      <c r="D45" s="81">
        <v>197</v>
      </c>
      <c r="E45" s="81">
        <v>9</v>
      </c>
      <c r="F45" s="81">
        <v>155</v>
      </c>
      <c r="G45" s="81">
        <v>7</v>
      </c>
      <c r="H45" s="81">
        <v>30</v>
      </c>
      <c r="I45" s="83">
        <f t="shared" si="4"/>
        <v>2705</v>
      </c>
    </row>
    <row r="46" spans="1:9" x14ac:dyDescent="0.25">
      <c r="A46" s="84"/>
      <c r="B46" s="80">
        <v>2016</v>
      </c>
      <c r="C46" s="81">
        <v>2198</v>
      </c>
      <c r="D46" s="81">
        <v>220</v>
      </c>
      <c r="E46" s="81">
        <v>8</v>
      </c>
      <c r="F46" s="81">
        <v>157</v>
      </c>
      <c r="G46" s="81">
        <v>9</v>
      </c>
      <c r="H46" s="81">
        <v>31</v>
      </c>
      <c r="I46" s="83">
        <f t="shared" si="4"/>
        <v>2623</v>
      </c>
    </row>
    <row r="47" spans="1:9" x14ac:dyDescent="0.25">
      <c r="A47" s="84"/>
      <c r="B47" s="80">
        <v>2017</v>
      </c>
      <c r="C47" s="81">
        <v>2325</v>
      </c>
      <c r="D47" s="81">
        <v>194</v>
      </c>
      <c r="E47" s="81">
        <v>15</v>
      </c>
      <c r="F47" s="81">
        <v>147</v>
      </c>
      <c r="G47" s="81">
        <v>6</v>
      </c>
      <c r="H47" s="81">
        <v>42</v>
      </c>
      <c r="I47" s="85">
        <f>SUM(C47:H47)</f>
        <v>2729</v>
      </c>
    </row>
    <row r="48" spans="1:9" x14ac:dyDescent="0.25">
      <c r="A48" s="84"/>
      <c r="B48" s="80">
        <v>2018</v>
      </c>
      <c r="C48" s="81">
        <v>2478</v>
      </c>
      <c r="D48" s="81">
        <v>164</v>
      </c>
      <c r="E48" s="81">
        <v>27</v>
      </c>
      <c r="F48" s="81">
        <v>125</v>
      </c>
      <c r="G48" s="81">
        <v>8</v>
      </c>
      <c r="H48" s="81">
        <v>28</v>
      </c>
      <c r="I48" s="85">
        <v>2830</v>
      </c>
    </row>
    <row r="49" spans="1:9" ht="15.75" thickBot="1" x14ac:dyDescent="0.3">
      <c r="A49" s="84"/>
      <c r="B49" s="80">
        <v>2019</v>
      </c>
      <c r="C49" s="81">
        <v>2383</v>
      </c>
      <c r="D49" s="81">
        <v>179</v>
      </c>
      <c r="E49" s="81">
        <v>8</v>
      </c>
      <c r="F49" s="81">
        <v>125</v>
      </c>
      <c r="G49" s="81">
        <v>5</v>
      </c>
      <c r="H49" s="81">
        <v>35</v>
      </c>
      <c r="I49" s="85">
        <f>SUM(C49:H49)</f>
        <v>2735</v>
      </c>
    </row>
    <row r="50" spans="1:9" ht="16.5" customHeight="1" thickBot="1" x14ac:dyDescent="0.3">
      <c r="A50" s="94"/>
      <c r="B50" s="95" t="s">
        <v>65</v>
      </c>
      <c r="C50" s="96">
        <f>C49/C27</f>
        <v>0.7474905897114178</v>
      </c>
      <c r="D50" s="96">
        <f t="shared" ref="D50:I50" si="5">D49/D27</f>
        <v>0.63475177304964536</v>
      </c>
      <c r="E50" s="96">
        <f t="shared" si="5"/>
        <v>0.17391304347826086</v>
      </c>
      <c r="F50" s="96">
        <f t="shared" si="5"/>
        <v>0.52083333333333337</v>
      </c>
      <c r="G50" s="96">
        <f t="shared" si="5"/>
        <v>0.25</v>
      </c>
      <c r="H50" s="96">
        <f t="shared" si="5"/>
        <v>1.3461538461538463</v>
      </c>
      <c r="I50" s="97">
        <f t="shared" si="5"/>
        <v>0.71935823250920572</v>
      </c>
    </row>
    <row r="51" spans="1:9" ht="15.75" thickTop="1" x14ac:dyDescent="0.25"/>
    <row r="71" spans="1:11" ht="17.45" customHeight="1" x14ac:dyDescent="0.25">
      <c r="K71" s="98"/>
    </row>
    <row r="73" spans="1:11" x14ac:dyDescent="0.25">
      <c r="A73" s="99"/>
      <c r="K73" s="98"/>
    </row>
  </sheetData>
  <mergeCells count="4">
    <mergeCell ref="A1:R1"/>
    <mergeCell ref="A3:A26"/>
    <mergeCell ref="J3:J26"/>
    <mergeCell ref="A27:A50"/>
  </mergeCells>
  <printOptions horizontalCentered="1" verticalCentered="1"/>
  <pageMargins left="0.74803149606299213" right="0.74803149606299213" top="0.78740157480314965" bottom="0" header="0.51181102362204722" footer="0.51181102362204722"/>
  <pageSetup paperSize="9" scale="57" orientation="landscape" r:id="rId1"/>
  <headerFooter alignWithMargins="0">
    <oddHeader>&amp;C&amp;"-,Regular"&amp;13SRAD Report 2026 Transport Statistics Rochdale 2018</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7AF93-3340-4C2C-AFFE-E0FC6460A385}">
  <sheetPr>
    <pageSetUpPr fitToPage="1"/>
  </sheetPr>
  <dimension ref="A1:I62"/>
  <sheetViews>
    <sheetView zoomScaleNormal="100" workbookViewId="0"/>
  </sheetViews>
  <sheetFormatPr defaultColWidth="9.140625" defaultRowHeight="12.75" x14ac:dyDescent="0.2"/>
  <cols>
    <col min="1" max="1" width="22.7109375" style="2" customWidth="1"/>
    <col min="2" max="2" width="8.7109375" style="2" customWidth="1"/>
    <col min="3" max="3" width="10.5703125" style="2" customWidth="1"/>
    <col min="4" max="4" width="7.5703125" style="2" customWidth="1"/>
    <col min="5" max="5" width="11.28515625" style="2" customWidth="1"/>
    <col min="6" max="6" width="9.140625" style="2" customWidth="1"/>
    <col min="7" max="7" width="10.5703125" style="2" customWidth="1"/>
    <col min="8" max="8" width="8.5703125" style="2" customWidth="1"/>
    <col min="9" max="9" width="9.140625" style="2" hidden="1" customWidth="1"/>
    <col min="10" max="10" width="0.140625" style="2" customWidth="1"/>
    <col min="11" max="16384" width="9.140625" style="2"/>
  </cols>
  <sheetData>
    <row r="1" spans="1:9" ht="15" x14ac:dyDescent="0.25">
      <c r="A1" s="99" t="s">
        <v>67</v>
      </c>
      <c r="B1" s="68"/>
      <c r="C1" s="68"/>
      <c r="D1" s="68"/>
      <c r="E1" s="68"/>
      <c r="F1" s="68"/>
      <c r="G1" s="68"/>
    </row>
    <row r="2" spans="1:9" ht="6.75" customHeight="1" thickBot="1" x14ac:dyDescent="0.3">
      <c r="A2" s="68"/>
      <c r="B2" s="68"/>
      <c r="C2" s="68"/>
      <c r="D2" s="68"/>
      <c r="E2" s="68"/>
      <c r="F2" s="68"/>
      <c r="G2" s="68"/>
    </row>
    <row r="3" spans="1:9" ht="18.75" customHeight="1" thickTop="1" x14ac:dyDescent="0.2">
      <c r="A3" s="100" t="s">
        <v>68</v>
      </c>
      <c r="B3" s="101"/>
      <c r="C3" s="101"/>
      <c r="D3" s="101"/>
      <c r="E3" s="101"/>
      <c r="F3" s="101"/>
      <c r="G3" s="102"/>
      <c r="H3" s="103"/>
      <c r="I3" s="103"/>
    </row>
    <row r="4" spans="1:9" ht="15" x14ac:dyDescent="0.25">
      <c r="A4" s="104"/>
      <c r="B4" s="105" t="s">
        <v>69</v>
      </c>
      <c r="C4" s="106"/>
      <c r="D4" s="107" t="s">
        <v>70</v>
      </c>
      <c r="E4" s="108"/>
      <c r="F4" s="105" t="s">
        <v>71</v>
      </c>
      <c r="G4" s="109"/>
    </row>
    <row r="5" spans="1:9" ht="44.25" customHeight="1" x14ac:dyDescent="0.25">
      <c r="A5" s="104" t="s">
        <v>72</v>
      </c>
      <c r="B5" s="110" t="s">
        <v>73</v>
      </c>
      <c r="C5" s="110" t="s">
        <v>74</v>
      </c>
      <c r="D5" s="110" t="s">
        <v>73</v>
      </c>
      <c r="E5" s="110" t="s">
        <v>74</v>
      </c>
      <c r="F5" s="110" t="s">
        <v>73</v>
      </c>
      <c r="G5" s="111" t="s">
        <v>74</v>
      </c>
    </row>
    <row r="6" spans="1:9" ht="15" customHeight="1" x14ac:dyDescent="0.25">
      <c r="A6" s="112" t="s">
        <v>75</v>
      </c>
      <c r="B6" s="113">
        <v>72.113022113022112</v>
      </c>
      <c r="C6" s="114">
        <v>1.3366093366093366</v>
      </c>
      <c r="D6" s="113">
        <v>67.667121418826738</v>
      </c>
      <c r="E6" s="114">
        <v>1.3506139154160983</v>
      </c>
      <c r="F6" s="113">
        <v>64.206128133704738</v>
      </c>
      <c r="G6" s="115">
        <v>1.4540389972144847</v>
      </c>
    </row>
    <row r="7" spans="1:9" ht="15" customHeight="1" x14ac:dyDescent="0.25">
      <c r="A7" s="112" t="s">
        <v>76</v>
      </c>
      <c r="B7" s="113">
        <v>59.766763848396501</v>
      </c>
      <c r="C7" s="114">
        <v>1.4985422740524781</v>
      </c>
      <c r="D7" s="113">
        <v>66.318537859007833</v>
      </c>
      <c r="E7" s="114">
        <v>1.3733681462140992</v>
      </c>
      <c r="F7" s="113">
        <v>66.114180478821368</v>
      </c>
      <c r="G7" s="115">
        <v>1.4530386740331491</v>
      </c>
    </row>
    <row r="8" spans="1:9" ht="15" x14ac:dyDescent="0.25">
      <c r="A8" s="112" t="s">
        <v>77</v>
      </c>
      <c r="B8" s="113">
        <v>64.692982456140342</v>
      </c>
      <c r="C8" s="114">
        <v>1.3969298245614035</v>
      </c>
      <c r="D8" s="113">
        <v>63.002680965147448</v>
      </c>
      <c r="E8" s="114">
        <v>1.4289544235924934</v>
      </c>
      <c r="F8" s="113">
        <v>56.11702127659575</v>
      </c>
      <c r="G8" s="115">
        <v>1.5292553191489362</v>
      </c>
    </row>
    <row r="9" spans="1:9" ht="15" x14ac:dyDescent="0.25">
      <c r="A9" s="112" t="s">
        <v>78</v>
      </c>
      <c r="B9" s="113">
        <v>66.919191919191917</v>
      </c>
      <c r="C9" s="114">
        <v>1.3787878787878789</v>
      </c>
      <c r="D9" s="113">
        <v>63.92045454545454</v>
      </c>
      <c r="E9" s="114">
        <v>1.4090909090909092</v>
      </c>
      <c r="F9" s="113">
        <v>61.649484536082475</v>
      </c>
      <c r="G9" s="115">
        <v>1.4927835051546392</v>
      </c>
    </row>
    <row r="10" spans="1:9" ht="15" x14ac:dyDescent="0.25">
      <c r="A10" s="112" t="s">
        <v>79</v>
      </c>
      <c r="B10" s="116">
        <v>80.769230769230774</v>
      </c>
      <c r="C10" s="117">
        <v>1.2346153846153847</v>
      </c>
      <c r="D10" s="116">
        <v>62.24188790560472</v>
      </c>
      <c r="E10" s="117">
        <v>1.4306784660766962</v>
      </c>
      <c r="F10" s="116">
        <v>72.893772893772891</v>
      </c>
      <c r="G10" s="118">
        <v>1.3443223443223444</v>
      </c>
    </row>
    <row r="11" spans="1:9" ht="15.75" thickBot="1" x14ac:dyDescent="0.3">
      <c r="A11" s="119" t="s">
        <v>80</v>
      </c>
      <c r="B11" s="120">
        <v>68.840899074482152</v>
      </c>
      <c r="C11" s="121">
        <v>1.3652037894559095</v>
      </c>
      <c r="D11" s="120">
        <v>65.183486238532112</v>
      </c>
      <c r="E11" s="121">
        <v>1.38793815105832</v>
      </c>
      <c r="F11" s="120">
        <v>63.841336116910227</v>
      </c>
      <c r="G11" s="122">
        <v>1.4634166714900518</v>
      </c>
    </row>
    <row r="12" spans="1:9" ht="15.75" thickTop="1" x14ac:dyDescent="0.25">
      <c r="A12" s="68"/>
      <c r="B12" s="68"/>
      <c r="C12" s="68"/>
      <c r="D12" s="68"/>
      <c r="E12" s="68"/>
      <c r="F12" s="68"/>
      <c r="G12" s="68"/>
    </row>
    <row r="13" spans="1:9" ht="0.75" customHeight="1" thickBot="1" x14ac:dyDescent="0.3">
      <c r="A13" s="68"/>
      <c r="B13" s="68"/>
      <c r="C13" s="68"/>
      <c r="D13" s="68"/>
      <c r="E13" s="68"/>
      <c r="F13" s="68"/>
      <c r="G13" s="68"/>
    </row>
    <row r="14" spans="1:9" ht="18.75" customHeight="1" thickTop="1" x14ac:dyDescent="0.2">
      <c r="A14" s="100" t="s">
        <v>81</v>
      </c>
      <c r="B14" s="101"/>
      <c r="C14" s="101"/>
      <c r="D14" s="101"/>
      <c r="E14" s="101"/>
      <c r="F14" s="101"/>
      <c r="G14" s="102"/>
      <c r="H14" s="103"/>
      <c r="I14" s="103"/>
    </row>
    <row r="15" spans="1:9" ht="15" x14ac:dyDescent="0.25">
      <c r="A15" s="104"/>
      <c r="B15" s="107" t="s">
        <v>69</v>
      </c>
      <c r="C15" s="108"/>
      <c r="D15" s="107" t="s">
        <v>70</v>
      </c>
      <c r="E15" s="108"/>
      <c r="F15" s="107" t="s">
        <v>71</v>
      </c>
      <c r="G15" s="123"/>
    </row>
    <row r="16" spans="1:9" ht="45" x14ac:dyDescent="0.25">
      <c r="A16" s="104" t="s">
        <v>57</v>
      </c>
      <c r="B16" s="110" t="s">
        <v>73</v>
      </c>
      <c r="C16" s="110" t="s">
        <v>74</v>
      </c>
      <c r="D16" s="110" t="s">
        <v>73</v>
      </c>
      <c r="E16" s="110" t="s">
        <v>74</v>
      </c>
      <c r="F16" s="110" t="s">
        <v>73</v>
      </c>
      <c r="G16" s="111" t="s">
        <v>74</v>
      </c>
    </row>
    <row r="17" spans="1:7" ht="15.75" customHeight="1" x14ac:dyDescent="0.25">
      <c r="A17" s="124">
        <v>2002</v>
      </c>
      <c r="B17" s="113">
        <v>71</v>
      </c>
      <c r="C17" s="114">
        <v>1.36</v>
      </c>
      <c r="D17" s="113">
        <v>61</v>
      </c>
      <c r="E17" s="114">
        <v>1.45</v>
      </c>
      <c r="F17" s="113">
        <v>61</v>
      </c>
      <c r="G17" s="115">
        <v>1.52</v>
      </c>
    </row>
    <row r="18" spans="1:7" ht="15.75" customHeight="1" x14ac:dyDescent="0.25">
      <c r="A18" s="124">
        <v>2005</v>
      </c>
      <c r="B18" s="113">
        <v>70</v>
      </c>
      <c r="C18" s="114">
        <v>1.36</v>
      </c>
      <c r="D18" s="113">
        <v>64</v>
      </c>
      <c r="E18" s="114">
        <v>1.43</v>
      </c>
      <c r="F18" s="113">
        <v>64</v>
      </c>
      <c r="G18" s="115">
        <v>1.49</v>
      </c>
    </row>
    <row r="19" spans="1:7" ht="15" x14ac:dyDescent="0.25">
      <c r="A19" s="124">
        <v>2008</v>
      </c>
      <c r="B19" s="113">
        <v>76</v>
      </c>
      <c r="C19" s="114">
        <v>1.28</v>
      </c>
      <c r="D19" s="113">
        <v>70</v>
      </c>
      <c r="E19" s="114">
        <v>1.34</v>
      </c>
      <c r="F19" s="113">
        <v>78</v>
      </c>
      <c r="G19" s="115">
        <v>1.25</v>
      </c>
    </row>
    <row r="20" spans="1:7" ht="15" x14ac:dyDescent="0.25">
      <c r="A20" s="124">
        <v>2009</v>
      </c>
      <c r="B20" s="113">
        <v>66.434010152284259</v>
      </c>
      <c r="C20" s="114">
        <v>1.4102157360406091</v>
      </c>
      <c r="D20" s="113">
        <v>61.48014440433213</v>
      </c>
      <c r="E20" s="114">
        <v>1.4768953068592057</v>
      </c>
      <c r="F20" s="113">
        <v>61.194620253164558</v>
      </c>
      <c r="G20" s="115">
        <v>1.5320411392405062</v>
      </c>
    </row>
    <row r="21" spans="1:7" ht="15" x14ac:dyDescent="0.25">
      <c r="A21" s="124">
        <v>2010</v>
      </c>
      <c r="B21" s="113">
        <v>66.415331448319193</v>
      </c>
      <c r="C21" s="114">
        <v>1.407163053722903</v>
      </c>
      <c r="D21" s="113">
        <v>58.085335245607752</v>
      </c>
      <c r="E21" s="114">
        <v>1.5177482968806024</v>
      </c>
      <c r="F21" s="113">
        <v>61.209335219236202</v>
      </c>
      <c r="G21" s="115">
        <v>1.5332390381895333</v>
      </c>
    </row>
    <row r="22" spans="1:7" ht="15" x14ac:dyDescent="0.25">
      <c r="A22" s="124">
        <v>2011</v>
      </c>
      <c r="B22" s="113">
        <v>68.195991091314028</v>
      </c>
      <c r="C22" s="114">
        <v>1.3781737193763919</v>
      </c>
      <c r="D22" s="113">
        <v>60.602855631940777</v>
      </c>
      <c r="E22" s="114">
        <v>1.4849286092014806</v>
      </c>
      <c r="F22" s="113">
        <v>68.633540372670808</v>
      </c>
      <c r="G22" s="115">
        <v>1.4016563146997929</v>
      </c>
    </row>
    <row r="23" spans="1:7" ht="13.5" customHeight="1" x14ac:dyDescent="0.25">
      <c r="A23" s="124">
        <v>2012</v>
      </c>
      <c r="B23" s="113">
        <v>63.828920570264771</v>
      </c>
      <c r="C23" s="114">
        <v>1.4484725050916496</v>
      </c>
      <c r="D23" s="113">
        <v>59.824561403508767</v>
      </c>
      <c r="E23" s="114">
        <v>1.494298245614035</v>
      </c>
      <c r="F23" s="113">
        <v>61.200521966072209</v>
      </c>
      <c r="G23" s="115">
        <v>1.5311004784688995</v>
      </c>
    </row>
    <row r="24" spans="1:7" ht="15" x14ac:dyDescent="0.25">
      <c r="A24" s="124">
        <v>2013</v>
      </c>
      <c r="B24" s="113">
        <v>66.700201207243452</v>
      </c>
      <c r="C24" s="114">
        <v>1.4059356136820926</v>
      </c>
      <c r="D24" s="113">
        <v>58.528951486697963</v>
      </c>
      <c r="E24" s="114">
        <v>1.5023474178403755</v>
      </c>
      <c r="F24" s="113">
        <v>64.421252371916509</v>
      </c>
      <c r="G24" s="115">
        <v>1.4800759013282732</v>
      </c>
    </row>
    <row r="25" spans="1:7" ht="15" x14ac:dyDescent="0.25">
      <c r="A25" s="124">
        <v>2014</v>
      </c>
      <c r="B25" s="113">
        <v>68.8474870017331</v>
      </c>
      <c r="C25" s="114">
        <v>1.3739168110918545</v>
      </c>
      <c r="D25" s="113">
        <v>64.065626250500202</v>
      </c>
      <c r="E25" s="114">
        <v>1.4381752701080432</v>
      </c>
      <c r="F25" s="113">
        <v>66.381655654877562</v>
      </c>
      <c r="G25" s="115">
        <v>1.4360668480373104</v>
      </c>
    </row>
    <row r="26" spans="1:7" ht="15" x14ac:dyDescent="0.25">
      <c r="A26" s="124">
        <v>2015</v>
      </c>
      <c r="B26" s="113">
        <v>67.270258035310093</v>
      </c>
      <c r="C26" s="114">
        <v>1.3945614060024152</v>
      </c>
      <c r="D26" s="113">
        <v>56.914893617021278</v>
      </c>
      <c r="E26" s="114">
        <v>1.532861507083418</v>
      </c>
      <c r="F26" s="113">
        <v>62.068965517241381</v>
      </c>
      <c r="G26" s="115">
        <v>1.5193303461879102</v>
      </c>
    </row>
    <row r="27" spans="1:7" ht="15" x14ac:dyDescent="0.25">
      <c r="A27" s="125">
        <v>2016</v>
      </c>
      <c r="B27" s="116">
        <v>65.860465116279059</v>
      </c>
      <c r="C27" s="117">
        <v>1.4171840651039442</v>
      </c>
      <c r="D27" s="116">
        <v>60.829063809967401</v>
      </c>
      <c r="E27" s="117">
        <v>1.4699998002158516</v>
      </c>
      <c r="F27" s="116">
        <v>65.721649484536087</v>
      </c>
      <c r="G27" s="118">
        <v>1.4484869408272774</v>
      </c>
    </row>
    <row r="28" spans="1:7" ht="15" x14ac:dyDescent="0.25">
      <c r="A28" s="125">
        <v>2017</v>
      </c>
      <c r="B28" s="116">
        <v>70.24928483857785</v>
      </c>
      <c r="C28" s="117">
        <v>1.3562487215276668</v>
      </c>
      <c r="D28" s="116">
        <v>63.177059626763764</v>
      </c>
      <c r="E28" s="117">
        <v>1.4210912461596921</v>
      </c>
      <c r="F28" s="116">
        <v>63.986679352997143</v>
      </c>
      <c r="G28" s="118">
        <v>1.4795785473000593</v>
      </c>
    </row>
    <row r="29" spans="1:7" ht="15" x14ac:dyDescent="0.25">
      <c r="A29" s="125">
        <v>2018</v>
      </c>
      <c r="B29" s="116">
        <v>68.712186689714784</v>
      </c>
      <c r="C29" s="117">
        <v>1.3627097593243098</v>
      </c>
      <c r="D29" s="116">
        <v>64.132379248658324</v>
      </c>
      <c r="E29" s="117">
        <v>1.4199232217590136</v>
      </c>
      <c r="F29" s="116">
        <v>70.651704790677599</v>
      </c>
      <c r="G29" s="118">
        <v>1.367714040612549</v>
      </c>
    </row>
    <row r="30" spans="1:7" ht="15.75" thickBot="1" x14ac:dyDescent="0.3">
      <c r="A30" s="126">
        <v>2019</v>
      </c>
      <c r="B30" s="127">
        <v>68.840899074482152</v>
      </c>
      <c r="C30" s="128">
        <v>1.3652037894559095</v>
      </c>
      <c r="D30" s="127">
        <v>65.183486238532112</v>
      </c>
      <c r="E30" s="128">
        <v>1.38793815105832</v>
      </c>
      <c r="F30" s="127">
        <v>63.841336116910227</v>
      </c>
      <c r="G30" s="129">
        <v>1.4634166714900518</v>
      </c>
    </row>
    <row r="31" spans="1:7" ht="15.75" thickTop="1" x14ac:dyDescent="0.25">
      <c r="A31" s="68"/>
      <c r="B31" s="68"/>
      <c r="C31" s="68"/>
      <c r="D31" s="68"/>
      <c r="E31" s="68"/>
      <c r="F31" s="68"/>
      <c r="G31" s="68"/>
    </row>
    <row r="32" spans="1:7" ht="15" x14ac:dyDescent="0.25">
      <c r="A32" s="68"/>
      <c r="B32" s="68"/>
      <c r="C32" s="68"/>
      <c r="D32" s="68"/>
      <c r="E32" s="68"/>
      <c r="F32" s="68"/>
      <c r="G32" s="68"/>
    </row>
    <row r="33" spans="1:7" ht="15" x14ac:dyDescent="0.25">
      <c r="A33" s="68"/>
      <c r="B33" s="68"/>
      <c r="C33" s="68"/>
      <c r="D33" s="68"/>
      <c r="E33" s="68"/>
      <c r="F33" s="68"/>
      <c r="G33" s="68"/>
    </row>
    <row r="34" spans="1:7" ht="15" x14ac:dyDescent="0.25">
      <c r="A34" s="68"/>
      <c r="B34" s="68"/>
      <c r="C34" s="68"/>
      <c r="D34" s="68"/>
      <c r="E34" s="68"/>
      <c r="F34" s="68"/>
      <c r="G34" s="68"/>
    </row>
    <row r="35" spans="1:7" ht="15" x14ac:dyDescent="0.25">
      <c r="A35" s="68"/>
      <c r="B35" s="68"/>
      <c r="C35" s="68"/>
      <c r="D35" s="68"/>
      <c r="E35" s="68"/>
      <c r="F35" s="68"/>
      <c r="G35" s="68"/>
    </row>
    <row r="36" spans="1:7" ht="15" x14ac:dyDescent="0.25">
      <c r="A36" s="68"/>
      <c r="B36" s="68"/>
      <c r="C36" s="68"/>
      <c r="D36" s="68"/>
      <c r="E36" s="68"/>
      <c r="F36" s="68"/>
      <c r="G36" s="68"/>
    </row>
    <row r="37" spans="1:7" ht="15" x14ac:dyDescent="0.25">
      <c r="A37" s="68"/>
      <c r="B37" s="68"/>
      <c r="C37" s="68"/>
      <c r="D37" s="68"/>
      <c r="E37" s="68"/>
      <c r="F37" s="68"/>
      <c r="G37" s="68"/>
    </row>
    <row r="38" spans="1:7" ht="15" x14ac:dyDescent="0.25">
      <c r="A38" s="68"/>
      <c r="B38" s="68"/>
      <c r="C38" s="68"/>
      <c r="D38" s="68"/>
      <c r="E38" s="68"/>
      <c r="F38" s="68"/>
      <c r="G38" s="68"/>
    </row>
    <row r="39" spans="1:7" ht="15" x14ac:dyDescent="0.25">
      <c r="A39" s="68"/>
      <c r="B39" s="68"/>
      <c r="C39" s="68"/>
      <c r="D39" s="68"/>
      <c r="E39" s="68"/>
      <c r="F39" s="68"/>
      <c r="G39" s="68"/>
    </row>
    <row r="40" spans="1:7" ht="15" x14ac:dyDescent="0.25">
      <c r="A40" s="68"/>
      <c r="B40" s="68"/>
      <c r="C40" s="68"/>
      <c r="D40" s="68"/>
      <c r="E40" s="68"/>
      <c r="F40" s="68"/>
      <c r="G40" s="68"/>
    </row>
    <row r="41" spans="1:7" ht="15" x14ac:dyDescent="0.25">
      <c r="A41" s="68"/>
      <c r="B41" s="68"/>
      <c r="C41" s="68"/>
      <c r="D41" s="68"/>
      <c r="E41" s="68"/>
      <c r="F41" s="68"/>
      <c r="G41" s="68"/>
    </row>
    <row r="42" spans="1:7" ht="15" x14ac:dyDescent="0.25">
      <c r="A42" s="68"/>
      <c r="B42" s="68"/>
      <c r="C42" s="68"/>
      <c r="D42" s="68"/>
      <c r="E42" s="68"/>
      <c r="F42" s="68"/>
      <c r="G42" s="68"/>
    </row>
    <row r="43" spans="1:7" ht="15" x14ac:dyDescent="0.25">
      <c r="A43" s="68"/>
      <c r="B43" s="68"/>
      <c r="C43" s="68"/>
      <c r="D43" s="68"/>
      <c r="E43" s="68"/>
      <c r="F43" s="68"/>
      <c r="G43" s="68"/>
    </row>
    <row r="44" spans="1:7" ht="15" x14ac:dyDescent="0.25">
      <c r="A44" s="68"/>
      <c r="B44" s="68"/>
      <c r="C44" s="68"/>
      <c r="D44" s="68"/>
      <c r="E44" s="68"/>
      <c r="F44" s="68"/>
      <c r="G44" s="68"/>
    </row>
    <row r="45" spans="1:7" ht="15" x14ac:dyDescent="0.25">
      <c r="A45" s="68"/>
      <c r="B45" s="68"/>
      <c r="C45" s="68"/>
      <c r="D45" s="68"/>
      <c r="E45" s="68"/>
      <c r="F45" s="68"/>
      <c r="G45" s="68"/>
    </row>
    <row r="46" spans="1:7" ht="15" x14ac:dyDescent="0.25">
      <c r="A46" s="68"/>
      <c r="B46" s="68"/>
      <c r="C46" s="68"/>
      <c r="D46" s="68"/>
      <c r="E46" s="68"/>
      <c r="F46" s="68"/>
      <c r="G46" s="68"/>
    </row>
    <row r="47" spans="1:7" ht="15" x14ac:dyDescent="0.25">
      <c r="A47" s="68"/>
      <c r="B47" s="68"/>
      <c r="C47" s="68"/>
      <c r="D47" s="68"/>
      <c r="E47" s="68"/>
      <c r="F47" s="68"/>
      <c r="G47" s="68"/>
    </row>
    <row r="48" spans="1:7" ht="15" x14ac:dyDescent="0.25">
      <c r="A48" s="68"/>
      <c r="B48" s="68"/>
      <c r="C48" s="68"/>
      <c r="D48" s="68"/>
      <c r="E48" s="68"/>
      <c r="F48" s="68"/>
      <c r="G48" s="68"/>
    </row>
    <row r="49" spans="1:7" ht="15" x14ac:dyDescent="0.25">
      <c r="A49" s="68"/>
      <c r="B49" s="68"/>
      <c r="C49" s="68"/>
      <c r="D49" s="68"/>
      <c r="E49" s="68"/>
      <c r="F49" s="68"/>
      <c r="G49" s="68"/>
    </row>
    <row r="50" spans="1:7" ht="15" x14ac:dyDescent="0.25">
      <c r="A50" s="68"/>
      <c r="B50" s="68"/>
      <c r="C50" s="68"/>
      <c r="D50" s="68"/>
      <c r="E50" s="68"/>
      <c r="F50" s="68"/>
      <c r="G50" s="68"/>
    </row>
    <row r="51" spans="1:7" ht="15" x14ac:dyDescent="0.25">
      <c r="A51" s="68"/>
      <c r="B51" s="68"/>
      <c r="C51" s="68"/>
      <c r="D51" s="68"/>
      <c r="E51" s="68"/>
      <c r="F51" s="68"/>
      <c r="G51" s="68"/>
    </row>
    <row r="52" spans="1:7" ht="15" x14ac:dyDescent="0.25">
      <c r="A52" s="68"/>
      <c r="B52" s="68"/>
      <c r="C52" s="68"/>
      <c r="D52" s="68"/>
      <c r="E52" s="68"/>
      <c r="F52" s="68"/>
      <c r="G52" s="68"/>
    </row>
    <row r="53" spans="1:7" ht="15" x14ac:dyDescent="0.25">
      <c r="A53" s="68"/>
      <c r="B53" s="68"/>
      <c r="C53" s="68"/>
      <c r="D53" s="68"/>
      <c r="E53" s="68"/>
      <c r="F53" s="68"/>
      <c r="G53" s="68"/>
    </row>
    <row r="54" spans="1:7" ht="15" x14ac:dyDescent="0.25">
      <c r="A54" s="68"/>
      <c r="B54" s="68"/>
      <c r="C54" s="68"/>
      <c r="D54" s="68"/>
      <c r="E54" s="68"/>
      <c r="F54" s="68"/>
      <c r="G54" s="68"/>
    </row>
    <row r="55" spans="1:7" ht="15" x14ac:dyDescent="0.25">
      <c r="A55" s="68"/>
      <c r="B55" s="68"/>
      <c r="C55" s="68"/>
      <c r="D55" s="68"/>
      <c r="E55" s="68"/>
      <c r="F55" s="68"/>
      <c r="G55" s="68"/>
    </row>
    <row r="56" spans="1:7" ht="15" x14ac:dyDescent="0.25">
      <c r="A56" s="68"/>
      <c r="B56" s="68"/>
      <c r="C56" s="68"/>
      <c r="D56" s="68"/>
      <c r="E56" s="68"/>
      <c r="F56" s="68"/>
      <c r="G56" s="68"/>
    </row>
    <row r="57" spans="1:7" ht="15" x14ac:dyDescent="0.25">
      <c r="A57" s="68"/>
      <c r="B57" s="68"/>
      <c r="C57" s="68"/>
      <c r="D57" s="68"/>
      <c r="E57" s="68"/>
      <c r="F57" s="68"/>
      <c r="G57" s="68"/>
    </row>
    <row r="58" spans="1:7" ht="15" x14ac:dyDescent="0.25">
      <c r="A58" s="68"/>
      <c r="B58" s="68"/>
      <c r="C58" s="68"/>
      <c r="D58" s="68"/>
      <c r="E58" s="68"/>
      <c r="F58" s="68"/>
      <c r="G58" s="68"/>
    </row>
    <row r="59" spans="1:7" ht="15" x14ac:dyDescent="0.25">
      <c r="A59" s="68"/>
      <c r="B59" s="68"/>
      <c r="C59" s="68"/>
      <c r="D59" s="68"/>
      <c r="E59" s="68"/>
      <c r="F59" s="68"/>
      <c r="G59" s="68"/>
    </row>
    <row r="60" spans="1:7" ht="15" x14ac:dyDescent="0.25">
      <c r="A60" s="68"/>
      <c r="B60" s="68"/>
      <c r="C60" s="68"/>
      <c r="D60" s="68"/>
      <c r="E60" s="68"/>
      <c r="F60" s="68"/>
      <c r="G60" s="68"/>
    </row>
    <row r="61" spans="1:7" ht="15" x14ac:dyDescent="0.25">
      <c r="A61" s="68"/>
      <c r="B61" s="68"/>
      <c r="C61" s="68"/>
      <c r="D61" s="68"/>
      <c r="E61" s="68"/>
      <c r="F61" s="68"/>
      <c r="G61" s="68"/>
    </row>
    <row r="62" spans="1:7" ht="15" x14ac:dyDescent="0.25">
      <c r="A62" s="68"/>
      <c r="B62" s="68"/>
      <c r="C62" s="68"/>
      <c r="D62" s="68"/>
      <c r="E62" s="68"/>
      <c r="F62" s="68"/>
      <c r="G62" s="68"/>
    </row>
  </sheetData>
  <mergeCells count="8">
    <mergeCell ref="A3:G3"/>
    <mergeCell ref="B4:C4"/>
    <mergeCell ref="D4:E4"/>
    <mergeCell ref="F4:G4"/>
    <mergeCell ref="A14:G14"/>
    <mergeCell ref="B15:C15"/>
    <mergeCell ref="D15:E15"/>
    <mergeCell ref="F15:G15"/>
  </mergeCells>
  <pageMargins left="0.70866141732283472" right="0.70866141732283472" top="0.74803149606299213" bottom="0.74803149606299213" header="0.31496062992125984" footer="0.31496062992125984"/>
  <pageSetup paperSize="9" orientation="portrait" r:id="rId1"/>
  <headerFooter>
    <oddHeader>&amp;C&amp;"Calibri,Regular"&amp;13SRAD Report 2026 Transport Statistics Rochdale 2018</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DCFA4-A7A0-4934-9D16-523F6A3A5266}">
  <sheetPr>
    <pageSetUpPr fitToPage="1"/>
  </sheetPr>
  <dimension ref="A1:D22"/>
  <sheetViews>
    <sheetView zoomScaleNormal="100" workbookViewId="0"/>
  </sheetViews>
  <sheetFormatPr defaultColWidth="9.140625" defaultRowHeight="15" x14ac:dyDescent="0.25"/>
  <cols>
    <col min="1" max="1" width="10" style="68" customWidth="1"/>
    <col min="2" max="2" width="10.28515625" style="68" customWidth="1"/>
    <col min="3" max="4" width="11.28515625" style="68" customWidth="1"/>
    <col min="5" max="16384" width="9.140625" style="68"/>
  </cols>
  <sheetData>
    <row r="1" spans="1:4" x14ac:dyDescent="0.25">
      <c r="A1" s="99" t="s">
        <v>82</v>
      </c>
    </row>
    <row r="2" spans="1:4" ht="15.75" thickBot="1" x14ac:dyDescent="0.3"/>
    <row r="3" spans="1:4" ht="45.75" customHeight="1" thickTop="1" x14ac:dyDescent="0.25">
      <c r="A3" s="130" t="s">
        <v>83</v>
      </c>
      <c r="B3" s="131"/>
      <c r="C3" s="131"/>
      <c r="D3" s="132"/>
    </row>
    <row r="4" spans="1:4" ht="15.75" customHeight="1" x14ac:dyDescent="0.25">
      <c r="A4" s="104" t="s">
        <v>57</v>
      </c>
      <c r="B4" s="133" t="s">
        <v>69</v>
      </c>
      <c r="C4" s="133" t="s">
        <v>70</v>
      </c>
      <c r="D4" s="134" t="s">
        <v>71</v>
      </c>
    </row>
    <row r="5" spans="1:4" ht="13.5" customHeight="1" x14ac:dyDescent="0.25">
      <c r="A5" s="124">
        <v>1997</v>
      </c>
      <c r="B5" s="135">
        <v>80</v>
      </c>
      <c r="C5" s="135">
        <v>115</v>
      </c>
      <c r="D5" s="136">
        <v>215</v>
      </c>
    </row>
    <row r="6" spans="1:4" ht="13.5" customHeight="1" x14ac:dyDescent="0.25">
      <c r="A6" s="124">
        <v>1999</v>
      </c>
      <c r="B6" s="135">
        <v>100</v>
      </c>
      <c r="C6" s="135">
        <v>74</v>
      </c>
      <c r="D6" s="136">
        <v>335</v>
      </c>
    </row>
    <row r="7" spans="1:4" ht="13.5" customHeight="1" x14ac:dyDescent="0.25">
      <c r="A7" s="124">
        <v>2002</v>
      </c>
      <c r="B7" s="135">
        <v>104</v>
      </c>
      <c r="C7" s="135">
        <v>70</v>
      </c>
      <c r="D7" s="136">
        <v>441</v>
      </c>
    </row>
    <row r="8" spans="1:4" ht="14.25" customHeight="1" x14ac:dyDescent="0.25">
      <c r="A8" s="124">
        <v>2005</v>
      </c>
      <c r="B8" s="135">
        <v>134</v>
      </c>
      <c r="C8" s="135">
        <v>84</v>
      </c>
      <c r="D8" s="136">
        <v>379</v>
      </c>
    </row>
    <row r="9" spans="1:4" ht="14.25" customHeight="1" x14ac:dyDescent="0.25">
      <c r="A9" s="124">
        <v>2008</v>
      </c>
      <c r="B9" s="135">
        <v>152</v>
      </c>
      <c r="C9" s="135">
        <v>105</v>
      </c>
      <c r="D9" s="136">
        <v>510</v>
      </c>
    </row>
    <row r="10" spans="1:4" ht="15" customHeight="1" x14ac:dyDescent="0.25">
      <c r="A10" s="124">
        <v>2009</v>
      </c>
      <c r="B10" s="135">
        <v>129</v>
      </c>
      <c r="C10" s="135">
        <v>126</v>
      </c>
      <c r="D10" s="136">
        <v>574</v>
      </c>
    </row>
    <row r="11" spans="1:4" ht="14.25" customHeight="1" x14ac:dyDescent="0.25">
      <c r="A11" s="124">
        <v>2010</v>
      </c>
      <c r="B11" s="135">
        <v>157</v>
      </c>
      <c r="C11" s="135">
        <v>120</v>
      </c>
      <c r="D11" s="136">
        <v>546</v>
      </c>
    </row>
    <row r="12" spans="1:4" ht="13.5" customHeight="1" x14ac:dyDescent="0.25">
      <c r="A12" s="124">
        <v>2011</v>
      </c>
      <c r="B12" s="135">
        <v>204</v>
      </c>
      <c r="C12" s="135">
        <v>127</v>
      </c>
      <c r="D12" s="136">
        <v>513</v>
      </c>
    </row>
    <row r="13" spans="1:4" ht="13.5" customHeight="1" x14ac:dyDescent="0.25">
      <c r="A13" s="124">
        <v>2012</v>
      </c>
      <c r="B13" s="135">
        <v>175</v>
      </c>
      <c r="C13" s="135">
        <v>128</v>
      </c>
      <c r="D13" s="136">
        <v>553</v>
      </c>
    </row>
    <row r="14" spans="1:4" ht="13.5" customHeight="1" x14ac:dyDescent="0.25">
      <c r="A14" s="124">
        <v>2013</v>
      </c>
      <c r="B14" s="135">
        <v>160</v>
      </c>
      <c r="C14" s="135">
        <v>124</v>
      </c>
      <c r="D14" s="136">
        <v>477</v>
      </c>
    </row>
    <row r="15" spans="1:4" ht="13.5" customHeight="1" x14ac:dyDescent="0.25">
      <c r="A15" s="124">
        <v>2014</v>
      </c>
      <c r="B15" s="135">
        <v>221</v>
      </c>
      <c r="C15" s="135">
        <v>120</v>
      </c>
      <c r="D15" s="136">
        <v>620</v>
      </c>
    </row>
    <row r="16" spans="1:4" ht="13.5" customHeight="1" x14ac:dyDescent="0.25">
      <c r="A16" s="124">
        <v>2015</v>
      </c>
      <c r="B16" s="135">
        <v>176</v>
      </c>
      <c r="C16" s="135">
        <v>136</v>
      </c>
      <c r="D16" s="136">
        <v>554</v>
      </c>
    </row>
    <row r="17" spans="1:4" ht="13.5" customHeight="1" x14ac:dyDescent="0.25">
      <c r="A17" s="124">
        <v>2016</v>
      </c>
      <c r="B17" s="135">
        <v>170</v>
      </c>
      <c r="C17" s="135">
        <v>97</v>
      </c>
      <c r="D17" s="136">
        <v>560</v>
      </c>
    </row>
    <row r="18" spans="1:4" ht="13.5" customHeight="1" x14ac:dyDescent="0.25">
      <c r="A18" s="124">
        <v>2017</v>
      </c>
      <c r="B18" s="135">
        <v>190</v>
      </c>
      <c r="C18" s="135">
        <v>98</v>
      </c>
      <c r="D18" s="136">
        <v>552</v>
      </c>
    </row>
    <row r="19" spans="1:4" ht="13.5" customHeight="1" x14ac:dyDescent="0.25">
      <c r="A19" s="124">
        <v>2018</v>
      </c>
      <c r="B19" s="135">
        <v>198</v>
      </c>
      <c r="C19" s="135">
        <v>68</v>
      </c>
      <c r="D19" s="136">
        <v>488</v>
      </c>
    </row>
    <row r="20" spans="1:4" x14ac:dyDescent="0.25">
      <c r="A20" s="124">
        <v>2019</v>
      </c>
      <c r="B20" s="135">
        <v>165</v>
      </c>
      <c r="C20" s="135">
        <v>84</v>
      </c>
      <c r="D20" s="136">
        <v>567</v>
      </c>
    </row>
    <row r="21" spans="1:4" ht="16.5" customHeight="1" thickBot="1" x14ac:dyDescent="0.3">
      <c r="A21" s="137" t="s">
        <v>65</v>
      </c>
      <c r="B21" s="138">
        <f>B20/B5</f>
        <v>2.0625</v>
      </c>
      <c r="C21" s="138">
        <f t="shared" ref="C21:D21" si="0">C20/C5</f>
        <v>0.73043478260869565</v>
      </c>
      <c r="D21" s="139">
        <f t="shared" si="0"/>
        <v>2.6372093023255814</v>
      </c>
    </row>
    <row r="22" spans="1:4" ht="15.75" thickTop="1" x14ac:dyDescent="0.25"/>
  </sheetData>
  <mergeCells count="1">
    <mergeCell ref="A3:D3"/>
  </mergeCells>
  <pageMargins left="0.70866141732283472" right="0.70866141732283472" top="0.74803149606299213" bottom="0.74803149606299213" header="0.31496062992125984" footer="0.31496062992125984"/>
  <pageSetup paperSize="9" orientation="portrait" r:id="rId1"/>
  <headerFooter>
    <oddHeader>&amp;C&amp;"Calibri,Regular"&amp;13SRAD Report 2026 Transport Statistics Rochdale 2018</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CAF4B-8B26-481D-9839-3062DA57C187}">
  <sheetPr>
    <pageSetUpPr fitToPage="1"/>
  </sheetPr>
  <dimension ref="A1:H16"/>
  <sheetViews>
    <sheetView zoomScaleNormal="100" workbookViewId="0"/>
  </sheetViews>
  <sheetFormatPr defaultColWidth="9.140625" defaultRowHeight="15" x14ac:dyDescent="0.25"/>
  <cols>
    <col min="1" max="1" width="9.85546875" style="68" customWidth="1"/>
    <col min="2" max="2" width="11.42578125" style="68" customWidth="1"/>
    <col min="3" max="3" width="11.85546875" style="68" customWidth="1"/>
    <col min="4" max="4" width="12.140625" style="68" customWidth="1"/>
    <col min="5" max="16384" width="9.140625" style="68"/>
  </cols>
  <sheetData>
    <row r="1" spans="1:8" x14ac:dyDescent="0.25">
      <c r="A1" s="99" t="s">
        <v>84</v>
      </c>
    </row>
    <row r="2" spans="1:8" ht="15.75" thickBot="1" x14ac:dyDescent="0.3"/>
    <row r="3" spans="1:8" ht="30" customHeight="1" thickTop="1" x14ac:dyDescent="0.25">
      <c r="A3" s="140" t="s">
        <v>85</v>
      </c>
      <c r="B3" s="141"/>
      <c r="C3" s="141"/>
      <c r="D3" s="142"/>
    </row>
    <row r="4" spans="1:8" x14ac:dyDescent="0.25">
      <c r="A4" s="104" t="s">
        <v>57</v>
      </c>
      <c r="B4" s="133" t="s">
        <v>69</v>
      </c>
      <c r="C4" s="133" t="s">
        <v>70</v>
      </c>
      <c r="D4" s="134" t="s">
        <v>71</v>
      </c>
    </row>
    <row r="5" spans="1:8" x14ac:dyDescent="0.25">
      <c r="A5" s="143" t="s">
        <v>86</v>
      </c>
      <c r="B5" s="144">
        <v>123</v>
      </c>
      <c r="C5" s="144">
        <v>132</v>
      </c>
      <c r="D5" s="145">
        <v>122</v>
      </c>
    </row>
    <row r="6" spans="1:8" x14ac:dyDescent="0.25">
      <c r="A6" s="146">
        <v>2014</v>
      </c>
      <c r="B6" s="147">
        <v>94</v>
      </c>
      <c r="C6" s="147">
        <v>106</v>
      </c>
      <c r="D6" s="148">
        <v>76</v>
      </c>
    </row>
    <row r="7" spans="1:8" x14ac:dyDescent="0.25">
      <c r="A7" s="146" t="s">
        <v>87</v>
      </c>
      <c r="B7" s="147">
        <v>131</v>
      </c>
      <c r="C7" s="147">
        <v>115</v>
      </c>
      <c r="D7" s="148" t="s">
        <v>88</v>
      </c>
    </row>
    <row r="8" spans="1:8" x14ac:dyDescent="0.25">
      <c r="A8" s="146">
        <v>2016</v>
      </c>
      <c r="B8" s="147">
        <v>194</v>
      </c>
      <c r="C8" s="147">
        <v>247</v>
      </c>
      <c r="D8" s="148">
        <v>197</v>
      </c>
    </row>
    <row r="9" spans="1:8" x14ac:dyDescent="0.25">
      <c r="A9" s="146">
        <v>2017</v>
      </c>
      <c r="B9" s="147">
        <v>183</v>
      </c>
      <c r="C9" s="147">
        <v>243</v>
      </c>
      <c r="D9" s="148">
        <v>220</v>
      </c>
    </row>
    <row r="10" spans="1:8" x14ac:dyDescent="0.25">
      <c r="A10" s="146">
        <v>2018</v>
      </c>
      <c r="B10" s="147">
        <v>256</v>
      </c>
      <c r="C10" s="147">
        <v>318</v>
      </c>
      <c r="D10" s="148">
        <v>303</v>
      </c>
    </row>
    <row r="11" spans="1:8" ht="15.75" thickBot="1" x14ac:dyDescent="0.3">
      <c r="A11" s="146">
        <v>2019</v>
      </c>
      <c r="B11" s="147">
        <v>223</v>
      </c>
      <c r="C11" s="147">
        <v>267</v>
      </c>
      <c r="D11" s="148">
        <v>247</v>
      </c>
    </row>
    <row r="12" spans="1:8" ht="15.75" thickBot="1" x14ac:dyDescent="0.3">
      <c r="A12" s="149" t="s">
        <v>89</v>
      </c>
      <c r="B12" s="150">
        <f>B11/B5</f>
        <v>1.8130081300813008</v>
      </c>
      <c r="C12" s="150">
        <f t="shared" ref="C12:D12" si="0">C11/C5</f>
        <v>2.0227272727272729</v>
      </c>
      <c r="D12" s="151">
        <f t="shared" si="0"/>
        <v>2.0245901639344264</v>
      </c>
    </row>
    <row r="13" spans="1:8" ht="15" customHeight="1" thickTop="1" x14ac:dyDescent="0.25">
      <c r="A13" s="152" t="s">
        <v>90</v>
      </c>
      <c r="B13" s="152"/>
      <c r="C13" s="152"/>
      <c r="D13" s="152"/>
      <c r="E13" s="152"/>
      <c r="F13" s="152"/>
      <c r="G13" s="103"/>
      <c r="H13" s="103"/>
    </row>
    <row r="14" spans="1:8" ht="31.5" customHeight="1" x14ac:dyDescent="0.25">
      <c r="A14" s="152"/>
      <c r="B14" s="152"/>
      <c r="C14" s="152"/>
      <c r="D14" s="152"/>
      <c r="E14" s="152"/>
      <c r="F14" s="152"/>
      <c r="G14" s="103"/>
      <c r="H14" s="103"/>
    </row>
    <row r="15" spans="1:8" ht="30.75" customHeight="1" x14ac:dyDescent="0.25">
      <c r="A15" s="152" t="s">
        <v>91</v>
      </c>
      <c r="B15" s="152"/>
      <c r="C15" s="152"/>
      <c r="D15" s="152"/>
      <c r="E15" s="152"/>
      <c r="F15" s="152"/>
    </row>
    <row r="16" spans="1:8" x14ac:dyDescent="0.25">
      <c r="A16" s="152"/>
      <c r="B16" s="152"/>
      <c r="C16" s="152"/>
      <c r="D16" s="152"/>
      <c r="E16" s="152"/>
      <c r="F16" s="152"/>
    </row>
  </sheetData>
  <mergeCells count="3">
    <mergeCell ref="A3:D3"/>
    <mergeCell ref="A13:F14"/>
    <mergeCell ref="A15:F16"/>
  </mergeCells>
  <pageMargins left="0.70866141732283472" right="0.70866141732283472" top="0.74803149606299213" bottom="0.74803149606299213" header="0.31496062992125984" footer="0.31496062992125984"/>
  <pageSetup paperSize="9" orientation="portrait" r:id="rId1"/>
  <headerFooter>
    <oddHeader>&amp;C&amp;"Calibri,Regular"&amp;13SRAD Report 2026 Transport Statistics Rochdale 2018</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Key Centre Notes</vt:lpstr>
      <vt:lpstr>Key Centre Map</vt:lpstr>
      <vt:lpstr>Table 17 Key Centre Surveys AM</vt:lpstr>
      <vt:lpstr>Table 18 Key Centre Surveys OP</vt:lpstr>
      <vt:lpstr>Table 19 Key Centre Surveys PM</vt:lpstr>
      <vt:lpstr>Table 20 Roc KC Traffic</vt:lpstr>
      <vt:lpstr>Tables 21 &amp; 22 KC Car Occupancy</vt:lpstr>
      <vt:lpstr>Table 23 Rail to KC</vt:lpstr>
      <vt:lpstr>Table 24 ML to KC</vt:lpstr>
      <vt:lpstr>Table 25 Walk to KC</vt:lpstr>
      <vt:lpstr>Table 26 KC Car&amp;Non-carTrips </vt:lpstr>
      <vt:lpstr>'Key Centre Map'!Print_Area</vt:lpstr>
      <vt:lpstr>'Key Centre Notes'!Print_Area</vt:lpstr>
      <vt:lpstr>'Table 17 Key Centre Surveys AM'!Print_Area</vt:lpstr>
      <vt:lpstr>'Table 18 Key Centre Surveys OP'!Print_Area</vt:lpstr>
      <vt:lpstr>'Table 19 Key Centre Surveys PM'!Print_Area</vt:lpstr>
      <vt:lpstr>'Table 20 Roc KC Traffic'!Print_Area</vt:lpstr>
      <vt:lpstr>'Table 23 Rail to KC'!Print_Area</vt:lpstr>
      <vt:lpstr>'Table 24 ML to KC'!Print_Area</vt:lpstr>
      <vt:lpstr>'Table 25 Walk to KC'!Print_Area</vt:lpstr>
      <vt:lpstr>'Table 26 KC Car&amp;Non-carTrips '!Print_Area</vt:lpstr>
      <vt:lpstr>'Tables 21 &amp; 22 KC Car Occupancy'!Print_Area</vt:lpstr>
    </vt:vector>
  </TitlesOfParts>
  <Company>Transport for Greater Manchester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Morewood</dc:creator>
  <cp:lastModifiedBy>Jeremy Morewood</cp:lastModifiedBy>
  <dcterms:created xsi:type="dcterms:W3CDTF">2020-05-21T16:55:39Z</dcterms:created>
  <dcterms:modified xsi:type="dcterms:W3CDTF">2020-05-21T16:57:27Z</dcterms:modified>
</cp:coreProperties>
</file>